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<sst xmlns="http://schemas.openxmlformats.org/spreadsheetml/2006/main" count="641" uniqueCount="260">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</sst>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Taulukko!$E$4:$E$117</c:f>
              <c:numCache>
                <c:ptCount val="114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148</c:v>
                </c:pt>
                <c:pt idx="112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129.6</c:v>
                </c:pt>
                <c:pt idx="109">
                  <c:v>110.4</c:v>
                </c:pt>
                <c:pt idx="110">
                  <c:v>138</c:v>
                </c:pt>
                <c:pt idx="111">
                  <c:v>147.8</c:v>
                </c:pt>
                <c:pt idx="112">
                  <c:v>140.5</c:v>
                </c:pt>
              </c:numCache>
            </c:numRef>
          </c:val>
          <c:smooth val="0"/>
        </c:ser>
        <c:axId val="63091705"/>
        <c:axId val="30954434"/>
      </c:lineChart>
      <c:cat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954434"/>
        <c:crossesAt val="0"/>
        <c:auto val="0"/>
        <c:lblOffset val="100"/>
        <c:tickLblSkip val="3"/>
        <c:tickMarkSkip val="14"/>
        <c:noMultiLvlLbl val="0"/>
      </c:catAx>
      <c:valAx>
        <c:axId val="309544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91705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105.4</c:v>
                </c:pt>
                <c:pt idx="109">
                  <c:v>115.6</c:v>
                </c:pt>
                <c:pt idx="110">
                  <c:v>141</c:v>
                </c:pt>
                <c:pt idx="111">
                  <c:v>145.1</c:v>
                </c:pt>
                <c:pt idx="112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145.8</c:v>
                </c:pt>
                <c:pt idx="112">
                  <c:v>132.5</c:v>
                </c:pt>
              </c:numCache>
            </c:numRef>
          </c:val>
          <c:smooth val="0"/>
        </c:ser>
        <c:axId val="27442467"/>
        <c:axId val="45655612"/>
      </c:lineChart>
      <c:catAx>
        <c:axId val="274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55612"/>
        <c:crossesAt val="40"/>
        <c:auto val="0"/>
        <c:lblOffset val="100"/>
        <c:tickLblSkip val="3"/>
        <c:tickMarkSkip val="12"/>
        <c:noMultiLvlLbl val="0"/>
      </c:catAx>
      <c:valAx>
        <c:axId val="4565561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44246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Taulukko!$BC$4:$BC$117</c:f>
              <c:numCache>
                <c:ptCount val="114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106.2</c:v>
                </c:pt>
                <c:pt idx="109">
                  <c:v>100.7</c:v>
                </c:pt>
                <c:pt idx="110">
                  <c:v>112.1</c:v>
                </c:pt>
                <c:pt idx="111">
                  <c:v>117.5</c:v>
                </c:pt>
                <c:pt idx="11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Taulukko!$BE$4:$BE$117</c:f>
              <c:numCache>
                <c:ptCount val="114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103</c:v>
                </c:pt>
                <c:pt idx="109">
                  <c:v>97.1</c:v>
                </c:pt>
                <c:pt idx="110">
                  <c:v>108.4</c:v>
                </c:pt>
                <c:pt idx="111">
                  <c:v>113.5</c:v>
                </c:pt>
                <c:pt idx="112">
                  <c:v>116.2</c:v>
                </c:pt>
              </c:numCache>
            </c:numRef>
          </c:val>
          <c:smooth val="0"/>
        </c:ser>
        <c:axId val="8247325"/>
        <c:axId val="7117062"/>
      </c:lineChart>
      <c:cat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117062"/>
        <c:crossesAt val="40"/>
        <c:auto val="0"/>
        <c:lblOffset val="100"/>
        <c:tickLblSkip val="3"/>
        <c:tickMarkSkip val="12"/>
        <c:noMultiLvlLbl val="0"/>
      </c:catAx>
      <c:valAx>
        <c:axId val="711706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473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Taulukko!$BH$4:$BH$117</c:f>
              <c:numCache>
                <c:ptCount val="114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108.8</c:v>
                </c:pt>
                <c:pt idx="109">
                  <c:v>105.6</c:v>
                </c:pt>
                <c:pt idx="110">
                  <c:v>115.1</c:v>
                </c:pt>
                <c:pt idx="111">
                  <c:v>122.5</c:v>
                </c:pt>
                <c:pt idx="1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Taulukko!$BJ$4:$BJ$117</c:f>
              <c:numCache>
                <c:ptCount val="114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126.9</c:v>
                </c:pt>
                <c:pt idx="108">
                  <c:v>100.9</c:v>
                </c:pt>
                <c:pt idx="109">
                  <c:v>98.1</c:v>
                </c:pt>
                <c:pt idx="110">
                  <c:v>109.3</c:v>
                </c:pt>
                <c:pt idx="111">
                  <c:v>116.4</c:v>
                </c:pt>
                <c:pt idx="112">
                  <c:v>112.2</c:v>
                </c:pt>
              </c:numCache>
            </c:numRef>
          </c:val>
          <c:smooth val="0"/>
        </c:ser>
        <c:axId val="64053559"/>
        <c:axId val="39611120"/>
      </c:lineChart>
      <c:cat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11120"/>
        <c:crossesAt val="40"/>
        <c:auto val="0"/>
        <c:lblOffset val="100"/>
        <c:tickLblSkip val="3"/>
        <c:tickMarkSkip val="12"/>
        <c:noMultiLvlLbl val="0"/>
      </c:catAx>
      <c:valAx>
        <c:axId val="396111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5355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Taulukko!$BM$4:$BM$117</c:f>
              <c:numCache>
                <c:ptCount val="114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132.4</c:v>
                </c:pt>
                <c:pt idx="108">
                  <c:v>109.4</c:v>
                </c:pt>
                <c:pt idx="109">
                  <c:v>106</c:v>
                </c:pt>
                <c:pt idx="110">
                  <c:v>115.4</c:v>
                </c:pt>
                <c:pt idx="11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Taulukko!$BO$4:$BO$117</c:f>
              <c:numCache>
                <c:ptCount val="114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123.6</c:v>
                </c:pt>
                <c:pt idx="108">
                  <c:v>101.3</c:v>
                </c:pt>
                <c:pt idx="109">
                  <c:v>98.4</c:v>
                </c:pt>
                <c:pt idx="110">
                  <c:v>108.8</c:v>
                </c:pt>
                <c:pt idx="111">
                  <c:v>115.3</c:v>
                </c:pt>
              </c:numCache>
            </c:numRef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384122"/>
        <c:crossesAt val="40"/>
        <c:auto val="0"/>
        <c:lblOffset val="100"/>
        <c:tickLblSkip val="3"/>
        <c:tickMarkSkip val="12"/>
        <c:noMultiLvlLbl val="0"/>
      </c:catAx>
      <c:valAx>
        <c:axId val="543841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5576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Taulukko!$BR$4:$BR$117</c:f>
              <c:numCache>
                <c:ptCount val="114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159.1</c:v>
                </c:pt>
                <c:pt idx="108">
                  <c:v>113.5</c:v>
                </c:pt>
                <c:pt idx="109">
                  <c:v>113.4</c:v>
                </c:pt>
                <c:pt idx="110">
                  <c:v>130</c:v>
                </c:pt>
                <c:pt idx="11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Taulukko!$BT$4:$BT$117</c:f>
              <c:numCache>
                <c:ptCount val="114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103.4</c:v>
                </c:pt>
                <c:pt idx="109">
                  <c:v>103.7</c:v>
                </c:pt>
                <c:pt idx="110">
                  <c:v>118.9</c:v>
                </c:pt>
                <c:pt idx="111">
                  <c:v>123.9</c:v>
                </c:pt>
              </c:numCache>
            </c:numRef>
          </c:val>
          <c:smooth val="0"/>
        </c:ser>
        <c:axId val="19695051"/>
        <c:axId val="43037732"/>
      </c:lineChart>
      <c:catAx>
        <c:axId val="196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037732"/>
        <c:crossesAt val="40"/>
        <c:auto val="0"/>
        <c:lblOffset val="100"/>
        <c:tickLblSkip val="3"/>
        <c:tickMarkSkip val="12"/>
        <c:noMultiLvlLbl val="0"/>
      </c:catAx>
      <c:valAx>
        <c:axId val="430377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9505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Taulukko!$BW$4:$BW$117</c:f>
              <c:numCache>
                <c:ptCount val="114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Taulukko!$BY$4:$BY$117</c:f>
              <c:numCache>
                <c:ptCount val="114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</c:numCache>
            </c:numRef>
          </c:val>
          <c:smooth val="0"/>
        </c:ser>
        <c:axId val="51795269"/>
        <c:axId val="63504238"/>
      </c:line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504238"/>
        <c:crossesAt val="60"/>
        <c:auto val="0"/>
        <c:lblOffset val="100"/>
        <c:tickLblSkip val="3"/>
        <c:tickMarkSkip val="12"/>
        <c:noMultiLvlLbl val="0"/>
      </c:catAx>
      <c:valAx>
        <c:axId val="63504238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9526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Taulukko!$CB$4:$CB$117</c:f>
              <c:numCache>
                <c:ptCount val="114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116.3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Taulukko!$CD$4:$CD$117</c:f>
              <c:numCache>
                <c:ptCount val="114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111.6</c:v>
                </c:pt>
                <c:pt idx="112">
                  <c:v>110</c:v>
                </c:pt>
              </c:numCache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569624"/>
        <c:crossesAt val="40"/>
        <c:auto val="0"/>
        <c:lblOffset val="100"/>
        <c:tickLblSkip val="3"/>
        <c:tickMarkSkip val="12"/>
        <c:noMultiLvlLbl val="0"/>
      </c:catAx>
      <c:valAx>
        <c:axId val="43569624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6723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Taulukko!$CG$4:$CG$117</c:f>
              <c:numCache>
                <c:ptCount val="114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125.8</c:v>
                </c:pt>
                <c:pt idx="109">
                  <c:v>122</c:v>
                </c:pt>
                <c:pt idx="110">
                  <c:v>142.7</c:v>
                </c:pt>
                <c:pt idx="111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Taulukko!$CI$4:$CI$117</c:f>
              <c:numCache>
                <c:ptCount val="114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112.1</c:v>
                </c:pt>
                <c:pt idx="109">
                  <c:v>108.7</c:v>
                </c:pt>
                <c:pt idx="110">
                  <c:v>127.2</c:v>
                </c:pt>
                <c:pt idx="111">
                  <c:v>120.2</c:v>
                </c:pt>
              </c:numCache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78626"/>
        <c:crossesAt val="40"/>
        <c:auto val="0"/>
        <c:lblOffset val="100"/>
        <c:tickLblSkip val="3"/>
        <c:tickMarkSkip val="12"/>
        <c:noMultiLvlLbl val="0"/>
      </c:catAx>
      <c:valAx>
        <c:axId val="394786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822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Taulukko!$CL$4:$CL$117</c:f>
              <c:numCache>
                <c:ptCount val="114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147.8</c:v>
                </c:pt>
                <c:pt idx="108">
                  <c:v>108.5</c:v>
                </c:pt>
                <c:pt idx="109">
                  <c:v>85.2</c:v>
                </c:pt>
                <c:pt idx="110">
                  <c:v>99.8</c:v>
                </c:pt>
                <c:pt idx="111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Taulukko!$CN$4:$CN$117</c:f>
              <c:numCache>
                <c:ptCount val="114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143.8</c:v>
                </c:pt>
                <c:pt idx="108">
                  <c:v>116.2</c:v>
                </c:pt>
                <c:pt idx="109">
                  <c:v>86.5</c:v>
                </c:pt>
                <c:pt idx="110">
                  <c:v>97.8</c:v>
                </c:pt>
                <c:pt idx="111">
                  <c:v>102.3</c:v>
                </c:pt>
              </c:numCache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52108"/>
        <c:crossesAt val="40"/>
        <c:auto val="0"/>
        <c:lblOffset val="100"/>
        <c:tickLblSkip val="3"/>
        <c:tickMarkSkip val="12"/>
        <c:noMultiLvlLbl val="0"/>
      </c:catAx>
      <c:valAx>
        <c:axId val="436521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6331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Taulukko!$CQ$4:$CQ$117</c:f>
              <c:numCache>
                <c:ptCount val="114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108.8</c:v>
                </c:pt>
                <c:pt idx="108">
                  <c:v>95.1</c:v>
                </c:pt>
                <c:pt idx="109">
                  <c:v>67.6</c:v>
                </c:pt>
                <c:pt idx="110">
                  <c:v>82</c:v>
                </c:pt>
                <c:pt idx="111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Taulukko!$CS$4:$CS$117</c:f>
              <c:numCache>
                <c:ptCount val="114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107.5</c:v>
                </c:pt>
                <c:pt idx="108">
                  <c:v>102.5</c:v>
                </c:pt>
                <c:pt idx="109">
                  <c:v>71.6</c:v>
                </c:pt>
                <c:pt idx="110">
                  <c:v>80.6</c:v>
                </c:pt>
                <c:pt idx="111">
                  <c:v>121.2</c:v>
                </c:pt>
              </c:numCache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159830"/>
        <c:crossesAt val="40"/>
        <c:auto val="0"/>
        <c:lblOffset val="100"/>
        <c:tickLblSkip val="3"/>
        <c:tickMarkSkip val="12"/>
        <c:noMultiLvlLbl val="0"/>
      </c:catAx>
      <c:valAx>
        <c:axId val="461598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32465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135.8</c:v>
                </c:pt>
                <c:pt idx="109">
                  <c:v>113.6</c:v>
                </c:pt>
                <c:pt idx="110">
                  <c:v>143.4</c:v>
                </c:pt>
                <c:pt idx="111">
                  <c:v>153.5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113.6</c:v>
                </c:pt>
                <c:pt idx="110">
                  <c:v>143.6</c:v>
                </c:pt>
                <c:pt idx="111">
                  <c:v>153.8</c:v>
                </c:pt>
              </c:numCache>
            </c:numRef>
          </c:val>
          <c:smooth val="0"/>
        </c:ser>
        <c:axId val="10154451"/>
        <c:axId val="24281196"/>
      </c:lineChart>
      <c:cat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81196"/>
        <c:crossesAt val="40"/>
        <c:auto val="0"/>
        <c:lblOffset val="100"/>
        <c:tickLblSkip val="3"/>
        <c:tickMarkSkip val="12"/>
        <c:noMultiLvlLbl val="0"/>
      </c:catAx>
      <c:valAx>
        <c:axId val="242811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154451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Taulukko!$CV$4:$CV$117</c:f>
              <c:numCache>
                <c:ptCount val="114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105.9</c:v>
                </c:pt>
                <c:pt idx="109">
                  <c:v>119.3</c:v>
                </c:pt>
                <c:pt idx="110">
                  <c:v>119.5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Taulukko!$CX$4:$CX$117</c:f>
              <c:numCache>
                <c:ptCount val="114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99.6</c:v>
                </c:pt>
                <c:pt idx="109">
                  <c:v>111.9</c:v>
                </c:pt>
                <c:pt idx="110">
                  <c:v>111.8</c:v>
                </c:pt>
                <c:pt idx="111">
                  <c:v>109.9</c:v>
                </c:pt>
              </c:numCache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958720"/>
        <c:crossesAt val="40"/>
        <c:auto val="0"/>
        <c:lblOffset val="100"/>
        <c:tickLblSkip val="3"/>
        <c:tickMarkSkip val="12"/>
        <c:noMultiLvlLbl val="0"/>
      </c:catAx>
      <c:valAx>
        <c:axId val="479587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852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Taulukko!$DA$4:$DA$117</c:f>
              <c:numCache>
                <c:ptCount val="114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214.7</c:v>
                </c:pt>
                <c:pt idx="108">
                  <c:v>119.3</c:v>
                </c:pt>
                <c:pt idx="109">
                  <c:v>101.5</c:v>
                </c:pt>
                <c:pt idx="110">
                  <c:v>109.4</c:v>
                </c:pt>
                <c:pt idx="1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Taulukko!$DC$4:$DC$117</c:f>
              <c:numCache>
                <c:ptCount val="114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242.8</c:v>
                </c:pt>
                <c:pt idx="108">
                  <c:v>136.1</c:v>
                </c:pt>
                <c:pt idx="109">
                  <c:v>115.5</c:v>
                </c:pt>
                <c:pt idx="110">
                  <c:v>124.9</c:v>
                </c:pt>
                <c:pt idx="111">
                  <c:v>112.5</c:v>
                </c:pt>
              </c:numCache>
            </c:numRef>
          </c:val>
          <c:smooth val="0"/>
        </c:ser>
        <c:axId val="28975297"/>
        <c:axId val="59451082"/>
      </c:line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451082"/>
        <c:crossesAt val="40"/>
        <c:auto val="0"/>
        <c:lblOffset val="100"/>
        <c:tickLblSkip val="3"/>
        <c:tickMarkSkip val="12"/>
        <c:noMultiLvlLbl val="0"/>
      </c:catAx>
      <c:valAx>
        <c:axId val="59451082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9752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Taulukko!$DF$4:$DF$117</c:f>
              <c:numCache>
                <c:ptCount val="114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107.5</c:v>
                </c:pt>
                <c:pt idx="108">
                  <c:v>76.6</c:v>
                </c:pt>
                <c:pt idx="109">
                  <c:v>83.2</c:v>
                </c:pt>
                <c:pt idx="110">
                  <c:v>100.4</c:v>
                </c:pt>
                <c:pt idx="111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Taulukko!$DH$4:$DH$117</c:f>
              <c:numCache>
                <c:ptCount val="114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71.4</c:v>
                </c:pt>
                <c:pt idx="109">
                  <c:v>77.1</c:v>
                </c:pt>
                <c:pt idx="110">
                  <c:v>93.1</c:v>
                </c:pt>
                <c:pt idx="111">
                  <c:v>106.8</c:v>
                </c:pt>
              </c:numCache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808308"/>
        <c:crossesAt val="40"/>
        <c:auto val="0"/>
        <c:lblOffset val="100"/>
        <c:tickLblSkip val="3"/>
        <c:tickMarkSkip val="12"/>
        <c:noMultiLvlLbl val="0"/>
      </c:catAx>
      <c:valAx>
        <c:axId val="5080830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29769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Taulukko!$DK$4:$DK$117</c:f>
              <c:numCache>
                <c:ptCount val="114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111.7</c:v>
                </c:pt>
                <c:pt idx="109">
                  <c:v>97.5</c:v>
                </c:pt>
                <c:pt idx="110">
                  <c:v>90.9</c:v>
                </c:pt>
                <c:pt idx="111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Taulukko!$DM$4:$DM$117</c:f>
              <c:numCache>
                <c:ptCount val="114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105.9</c:v>
                </c:pt>
                <c:pt idx="109">
                  <c:v>90.3</c:v>
                </c:pt>
                <c:pt idx="110">
                  <c:v>84.2</c:v>
                </c:pt>
                <c:pt idx="111">
                  <c:v>80.6</c:v>
                </c:pt>
              </c:numCache>
            </c:numRef>
          </c:val>
          <c:smooth val="0"/>
        </c:ser>
        <c:axId val="54621589"/>
        <c:axId val="21832254"/>
      </c:line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832254"/>
        <c:crossesAt val="40"/>
        <c:auto val="0"/>
        <c:lblOffset val="100"/>
        <c:tickLblSkip val="3"/>
        <c:tickMarkSkip val="12"/>
        <c:noMultiLvlLbl val="0"/>
      </c:catAx>
      <c:valAx>
        <c:axId val="21832254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215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Taulukko!$DP$4:$DP$117</c:f>
              <c:numCache>
                <c:ptCount val="114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143.1</c:v>
                </c:pt>
                <c:pt idx="108">
                  <c:v>79.4</c:v>
                </c:pt>
                <c:pt idx="109">
                  <c:v>78.9</c:v>
                </c:pt>
                <c:pt idx="110">
                  <c:v>88.5</c:v>
                </c:pt>
                <c:pt idx="111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Taulukko!$DR$4:$DR$117</c:f>
              <c:numCache>
                <c:ptCount val="114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142.4</c:v>
                </c:pt>
                <c:pt idx="108">
                  <c:v>79.4</c:v>
                </c:pt>
                <c:pt idx="109">
                  <c:v>79.4</c:v>
                </c:pt>
                <c:pt idx="110">
                  <c:v>89.5</c:v>
                </c:pt>
                <c:pt idx="111">
                  <c:v>89.1</c:v>
                </c:pt>
              </c:numCache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582120"/>
        <c:crossesAt val="40"/>
        <c:auto val="0"/>
        <c:lblOffset val="100"/>
        <c:tickLblSkip val="3"/>
        <c:tickMarkSkip val="12"/>
        <c:noMultiLvlLbl val="0"/>
      </c:catAx>
      <c:valAx>
        <c:axId val="235821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27255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Taulukko!$DU$4:$DU$117</c:f>
              <c:numCache>
                <c:ptCount val="114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121.4</c:v>
                </c:pt>
                <c:pt idx="108">
                  <c:v>119</c:v>
                </c:pt>
                <c:pt idx="109">
                  <c:v>123.4</c:v>
                </c:pt>
                <c:pt idx="110">
                  <c:v>146.9</c:v>
                </c:pt>
                <c:pt idx="11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Taulukko!$DW$4:$DW$117</c:f>
              <c:numCache>
                <c:ptCount val="114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106.9</c:v>
                </c:pt>
                <c:pt idx="108">
                  <c:v>115</c:v>
                </c:pt>
                <c:pt idx="109">
                  <c:v>107.9</c:v>
                </c:pt>
                <c:pt idx="110">
                  <c:v>127.2</c:v>
                </c:pt>
                <c:pt idx="111">
                  <c:v>112.3</c:v>
                </c:pt>
              </c:numCache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103538"/>
        <c:crossesAt val="40"/>
        <c:auto val="0"/>
        <c:lblOffset val="100"/>
        <c:tickLblSkip val="3"/>
        <c:tickMarkSkip val="12"/>
        <c:noMultiLvlLbl val="0"/>
      </c:catAx>
      <c:valAx>
        <c:axId val="311035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124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Taulukko!$DZ$4:$DZ$117</c:f>
              <c:numCache>
                <c:ptCount val="114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214.7</c:v>
                </c:pt>
                <c:pt idx="108">
                  <c:v>69.6</c:v>
                </c:pt>
                <c:pt idx="109">
                  <c:v>66.7</c:v>
                </c:pt>
                <c:pt idx="110">
                  <c:v>74.4</c:v>
                </c:pt>
                <c:pt idx="111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Taulukko!$EB$4:$EB$117</c:f>
              <c:numCache>
                <c:ptCount val="114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198.3</c:v>
                </c:pt>
                <c:pt idx="108">
                  <c:v>64.4</c:v>
                </c:pt>
                <c:pt idx="109">
                  <c:v>61.5</c:v>
                </c:pt>
                <c:pt idx="110">
                  <c:v>68.1</c:v>
                </c:pt>
                <c:pt idx="111">
                  <c:v>62.5</c:v>
                </c:pt>
              </c:numCache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358620"/>
        <c:crossesAt val="40"/>
        <c:auto val="0"/>
        <c:lblOffset val="100"/>
        <c:tickLblSkip val="3"/>
        <c:tickMarkSkip val="12"/>
        <c:noMultiLvlLbl val="0"/>
      </c:catAx>
      <c:valAx>
        <c:axId val="3635862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963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Taulukko!$EE$4:$EE$117</c:f>
              <c:numCache>
                <c:ptCount val="114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104.8</c:v>
                </c:pt>
                <c:pt idx="110">
                  <c:v>113.1</c:v>
                </c:pt>
                <c:pt idx="111">
                  <c:v>144.5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Taulukko!$EG$4:$EG$117</c:f>
              <c:numCache>
                <c:ptCount val="114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126.1</c:v>
                </c:pt>
                <c:pt idx="109">
                  <c:v>101.6</c:v>
                </c:pt>
                <c:pt idx="110">
                  <c:v>107.1</c:v>
                </c:pt>
                <c:pt idx="111">
                  <c:v>139.6</c:v>
                </c:pt>
              </c:numCache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367078"/>
        <c:crossesAt val="40"/>
        <c:auto val="0"/>
        <c:lblOffset val="100"/>
        <c:tickLblSkip val="3"/>
        <c:tickMarkSkip val="12"/>
        <c:noMultiLvlLbl val="0"/>
      </c:catAx>
      <c:valAx>
        <c:axId val="593670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7921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Taulukko!$EJ$4:$EJ$117</c:f>
              <c:numCache>
                <c:ptCount val="114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103.3</c:v>
                </c:pt>
                <c:pt idx="109">
                  <c:v>97.8</c:v>
                </c:pt>
                <c:pt idx="110">
                  <c:v>97.8</c:v>
                </c:pt>
                <c:pt idx="111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Taulukko!$EL$4:$EL$117</c:f>
              <c:numCache>
                <c:ptCount val="114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206</c:v>
                </c:pt>
                <c:pt idx="109">
                  <c:v>200.1</c:v>
                </c:pt>
                <c:pt idx="110">
                  <c:v>202.7</c:v>
                </c:pt>
                <c:pt idx="111">
                  <c:v>177.4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003984"/>
        <c:crossesAt val="20"/>
        <c:auto val="0"/>
        <c:lblOffset val="100"/>
        <c:tickLblSkip val="3"/>
        <c:tickMarkSkip val="12"/>
        <c:noMultiLvlLbl val="0"/>
      </c:catAx>
      <c:valAx>
        <c:axId val="44003984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416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Taulukko!$EO$4:$EO$117</c:f>
              <c:numCache>
                <c:ptCount val="114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157.6</c:v>
                </c:pt>
                <c:pt idx="108">
                  <c:v>88</c:v>
                </c:pt>
                <c:pt idx="109">
                  <c:v>93.4</c:v>
                </c:pt>
                <c:pt idx="110">
                  <c:v>111.4</c:v>
                </c:pt>
                <c:pt idx="111">
                  <c:v>113.7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Taulukko!$EQ$4:$EQ$117</c:f>
              <c:numCache>
                <c:ptCount val="114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147.5</c:v>
                </c:pt>
                <c:pt idx="108">
                  <c:v>82.2</c:v>
                </c:pt>
                <c:pt idx="109">
                  <c:v>87.2</c:v>
                </c:pt>
                <c:pt idx="110">
                  <c:v>104</c:v>
                </c:pt>
                <c:pt idx="111">
                  <c:v>107.4</c:v>
                </c:pt>
              </c:numCache>
            </c:numRef>
          </c:val>
          <c:smooth val="0"/>
        </c:ser>
        <c:axId val="60491537"/>
        <c:axId val="7552922"/>
      </c:line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552922"/>
        <c:crossesAt val="40"/>
        <c:auto val="0"/>
        <c:lblOffset val="100"/>
        <c:tickLblSkip val="3"/>
        <c:tickMarkSkip val="12"/>
        <c:noMultiLvlLbl val="0"/>
      </c:catAx>
      <c:valAx>
        <c:axId val="75529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9153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107.5</c:v>
                </c:pt>
                <c:pt idx="108">
                  <c:v>94.2</c:v>
                </c:pt>
                <c:pt idx="109">
                  <c:v>91.6</c:v>
                </c:pt>
                <c:pt idx="110">
                  <c:v>107.8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</c:v>
                </c:pt>
                <c:pt idx="108">
                  <c:v>96.7</c:v>
                </c:pt>
                <c:pt idx="109">
                  <c:v>92.5</c:v>
                </c:pt>
                <c:pt idx="110">
                  <c:v>107.2</c:v>
                </c:pt>
                <c:pt idx="111">
                  <c:v>115.2</c:v>
                </c:pt>
              </c:numCache>
            </c:numRef>
          </c:val>
          <c:smooth val="0"/>
        </c:ser>
        <c:axId val="17204173"/>
        <c:axId val="20619830"/>
      </c:line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619830"/>
        <c:crossesAt val="40"/>
        <c:auto val="0"/>
        <c:lblOffset val="100"/>
        <c:tickLblSkip val="3"/>
        <c:tickMarkSkip val="12"/>
        <c:noMultiLvlLbl val="0"/>
      </c:catAx>
      <c:valAx>
        <c:axId val="206198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041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Taulukko!$ET$4:$ET$117</c:f>
              <c:numCache>
                <c:ptCount val="114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118.5</c:v>
                </c:pt>
                <c:pt idx="108">
                  <c:v>117</c:v>
                </c:pt>
                <c:pt idx="109">
                  <c:v>105.4</c:v>
                </c:pt>
                <c:pt idx="110">
                  <c:v>118.6</c:v>
                </c:pt>
                <c:pt idx="11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Taulukko!$EV$4:$EV$117</c:f>
              <c:numCache>
                <c:ptCount val="114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116.6</c:v>
                </c:pt>
                <c:pt idx="108">
                  <c:v>119.5</c:v>
                </c:pt>
                <c:pt idx="109">
                  <c:v>105.8</c:v>
                </c:pt>
                <c:pt idx="110">
                  <c:v>117</c:v>
                </c:pt>
                <c:pt idx="111">
                  <c:v>105.1</c:v>
                </c:pt>
              </c:numCache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806916"/>
        <c:crossesAt val="40"/>
        <c:auto val="0"/>
        <c:lblOffset val="100"/>
        <c:tickLblSkip val="3"/>
        <c:tickMarkSkip val="12"/>
        <c:noMultiLvlLbl val="0"/>
      </c:catAx>
      <c:valAx>
        <c:axId val="78069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74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Taulukko!$EY$4:$EY$117</c:f>
              <c:numCache>
                <c:ptCount val="114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143.1</c:v>
                </c:pt>
                <c:pt idx="108">
                  <c:v>104.1</c:v>
                </c:pt>
                <c:pt idx="109">
                  <c:v>99.6</c:v>
                </c:pt>
                <c:pt idx="110">
                  <c:v>118.8</c:v>
                </c:pt>
                <c:pt idx="111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Taulukko!$FA$4:$FA$117</c:f>
              <c:numCache>
                <c:ptCount val="114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136.3</c:v>
                </c:pt>
                <c:pt idx="108">
                  <c:v>99.4</c:v>
                </c:pt>
                <c:pt idx="109">
                  <c:v>94.6</c:v>
                </c:pt>
                <c:pt idx="110">
                  <c:v>113.2</c:v>
                </c:pt>
                <c:pt idx="111">
                  <c:v>116.1</c:v>
                </c:pt>
              </c:numCache>
            </c:numRef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380430"/>
        <c:crossesAt val="40"/>
        <c:auto val="0"/>
        <c:lblOffset val="100"/>
        <c:tickLblSkip val="3"/>
        <c:tickMarkSkip val="12"/>
        <c:noMultiLvlLbl val="0"/>
      </c:catAx>
      <c:valAx>
        <c:axId val="283804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33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116.4</c:v>
                </c:pt>
                <c:pt idx="108">
                  <c:v>97</c:v>
                </c:pt>
                <c:pt idx="109">
                  <c:v>99.6</c:v>
                </c:pt>
                <c:pt idx="110">
                  <c:v>115.8</c:v>
                </c:pt>
                <c:pt idx="111">
                  <c:v>118.1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121.7</c:v>
                </c:pt>
                <c:pt idx="108">
                  <c:v>101.2</c:v>
                </c:pt>
                <c:pt idx="109">
                  <c:v>104.2</c:v>
                </c:pt>
                <c:pt idx="110">
                  <c:v>121</c:v>
                </c:pt>
                <c:pt idx="111">
                  <c:v>123.2</c:v>
                </c:pt>
                <c:pt idx="112">
                  <c:v>118.8</c:v>
                </c:pt>
              </c:numCache>
            </c:numRef>
          </c:val>
          <c:smooth val="0"/>
        </c:ser>
        <c:axId val="51360743"/>
        <c:axId val="59593504"/>
      </c:line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593504"/>
        <c:crossesAt val="40"/>
        <c:auto val="0"/>
        <c:lblOffset val="100"/>
        <c:tickLblSkip val="3"/>
        <c:tickMarkSkip val="12"/>
        <c:noMultiLvlLbl val="0"/>
      </c:catAx>
      <c:valAx>
        <c:axId val="595935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607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133.1</c:v>
                </c:pt>
                <c:pt idx="108">
                  <c:v>101</c:v>
                </c:pt>
                <c:pt idx="109">
                  <c:v>103.6</c:v>
                </c:pt>
                <c:pt idx="110">
                  <c:v>132.9</c:v>
                </c:pt>
                <c:pt idx="111">
                  <c:v>158.9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134.3</c:v>
                </c:pt>
                <c:pt idx="111">
                  <c:v>163.1</c:v>
                </c:pt>
              </c:numCache>
            </c:numRef>
          </c:val>
          <c:smooth val="0"/>
        </c:ser>
        <c:axId val="66579489"/>
        <c:axId val="62344490"/>
      </c:lineChart>
      <c:cat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344490"/>
        <c:crossesAt val="40"/>
        <c:auto val="0"/>
        <c:lblOffset val="100"/>
        <c:tickLblSkip val="3"/>
        <c:tickMarkSkip val="12"/>
        <c:noMultiLvlLbl val="0"/>
      </c:catAx>
      <c:valAx>
        <c:axId val="623444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794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91.1</c:v>
                </c:pt>
                <c:pt idx="110">
                  <c:v>111.6</c:v>
                </c:pt>
                <c:pt idx="11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110.9</c:v>
                </c:pt>
                <c:pt idx="111">
                  <c:v>106.8</c:v>
                </c:pt>
              </c:numCache>
            </c:numRef>
          </c:val>
          <c:smooth val="0"/>
        </c:ser>
        <c:axId val="24229499"/>
        <c:axId val="16738900"/>
      </c:lineChart>
      <c:catAx>
        <c:axId val="2422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38900"/>
        <c:crossesAt val="40"/>
        <c:auto val="0"/>
        <c:lblOffset val="100"/>
        <c:tickLblSkip val="3"/>
        <c:tickMarkSkip val="12"/>
        <c:noMultiLvlLbl val="0"/>
      </c:catAx>
      <c:valAx>
        <c:axId val="167389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294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109.1</c:v>
                </c:pt>
                <c:pt idx="109">
                  <c:v>111.7</c:v>
                </c:pt>
                <c:pt idx="110">
                  <c:v>117.1</c:v>
                </c:pt>
                <c:pt idx="111">
                  <c:v>121.5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127.7</c:v>
                </c:pt>
                <c:pt idx="108">
                  <c:v>110.6</c:v>
                </c:pt>
                <c:pt idx="109">
                  <c:v>113.3</c:v>
                </c:pt>
                <c:pt idx="110">
                  <c:v>118.2</c:v>
                </c:pt>
                <c:pt idx="111">
                  <c:v>122.4</c:v>
                </c:pt>
              </c:numCache>
            </c:numRef>
          </c:val>
          <c:smooth val="0"/>
        </c:ser>
        <c:axId val="16432373"/>
        <c:axId val="13673630"/>
      </c:lineChart>
      <c:catAx>
        <c:axId val="1643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673630"/>
        <c:crossesAt val="40"/>
        <c:auto val="0"/>
        <c:lblOffset val="100"/>
        <c:tickLblSkip val="3"/>
        <c:tickMarkSkip val="12"/>
        <c:noMultiLvlLbl val="0"/>
      </c:catAx>
      <c:valAx>
        <c:axId val="136736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323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100.3</c:v>
                </c:pt>
                <c:pt idx="108">
                  <c:v>91.3</c:v>
                </c:pt>
                <c:pt idx="109">
                  <c:v>94.8</c:v>
                </c:pt>
                <c:pt idx="110">
                  <c:v>111.9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102.2</c:v>
                </c:pt>
                <c:pt idx="108">
                  <c:v>92.8</c:v>
                </c:pt>
                <c:pt idx="109">
                  <c:v>96.4</c:v>
                </c:pt>
                <c:pt idx="110">
                  <c:v>112.6</c:v>
                </c:pt>
                <c:pt idx="111">
                  <c:v>115</c:v>
                </c:pt>
              </c:numCache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822216"/>
        <c:crossesAt val="40"/>
        <c:auto val="0"/>
        <c:lblOffset val="100"/>
        <c:tickLblSkip val="3"/>
        <c:tickMarkSkip val="12"/>
        <c:noMultiLvlLbl val="0"/>
      </c:catAx>
      <c:valAx>
        <c:axId val="338222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9538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93</c:v>
                </c:pt>
                <c:pt idx="109">
                  <c:v>92.8</c:v>
                </c:pt>
                <c:pt idx="110">
                  <c:v>105.6</c:v>
                </c:pt>
                <c:pt idx="1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109.8</c:v>
                </c:pt>
                <c:pt idx="109">
                  <c:v>111.3</c:v>
                </c:pt>
                <c:pt idx="110">
                  <c:v>125.9</c:v>
                </c:pt>
                <c:pt idx="111">
                  <c:v>123.6</c:v>
                </c:pt>
              </c:numCache>
            </c:numRef>
          </c:val>
          <c:smooth val="0"/>
        </c:ser>
        <c:axId val="35964489"/>
        <c:axId val="55244946"/>
      </c:lineChart>
      <c:catAx>
        <c:axId val="3596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244946"/>
        <c:crossesAt val="40"/>
        <c:auto val="0"/>
        <c:lblOffset val="100"/>
        <c:tickLblSkip val="3"/>
        <c:tickMarkSkip val="12"/>
        <c:noMultiLvlLbl val="0"/>
      </c:catAx>
      <c:valAx>
        <c:axId val="552449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9644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1" t="s">
        <v>131</v>
      </c>
      <c r="G2" s="192"/>
      <c r="H2" s="81"/>
      <c r="I2" s="81"/>
      <c r="J2" s="9"/>
      <c r="L2" s="80">
        <f>MATCH(CONCATENATE("1"," ",$N$4),Taulukko!$FB:$FB,0)</f>
        <v>112</v>
      </c>
      <c r="M2" s="193" t="s">
        <v>132</v>
      </c>
      <c r="N2" s="194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5/2004-</v>
      </c>
      <c r="G3" s="91" t="str">
        <f>$N$5&amp;"/"&amp;$N$4-1&amp;"-"</f>
        <v>5/2003-</v>
      </c>
      <c r="H3" s="37"/>
      <c r="I3" s="37"/>
      <c r="J3" s="9"/>
      <c r="L3" s="80">
        <f>MATCH(CONCATENATE("1"," ",$N$4),Taulukko!$FB:$FB,0)+$N$5-1</f>
        <v>116</v>
      </c>
      <c r="M3" s="195"/>
      <c r="N3" s="196"/>
    </row>
    <row r="4" spans="1:14" ht="14.25" customHeight="1">
      <c r="A4" s="9"/>
      <c r="B4" s="9"/>
      <c r="C4" s="103"/>
      <c r="D4" s="101"/>
      <c r="E4" s="89" t="str">
        <f>$N$5&amp;"/"&amp;$N$4</f>
        <v>5/2004</v>
      </c>
      <c r="F4" s="90" t="str">
        <f>$N$5&amp;"/"&amp;$N$4-1&amp;" "</f>
        <v>5/2003 </v>
      </c>
      <c r="G4" s="96" t="str">
        <f>$N$5&amp;"/"&amp;$N$4-2&amp;" "</f>
        <v>5/2002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141.8</v>
      </c>
      <c r="F5" s="97">
        <f ca="1">IF((RIGHT($M$7,4)-1995)*12+LEFT($M$7,2)&gt;$L$6-1,(IF($N$4&gt;1995,INDIRECT(CONCATENATE("Taulukko!",$I5,$L$3)),".")),". ")</f>
        <v>5.8</v>
      </c>
      <c r="G5" s="104">
        <f ca="1">IF($N$4&gt;1996,INDIRECT(CONCATENATE("Taulukko!",$I5,$L$5)),".")</f>
        <v>9.6</v>
      </c>
      <c r="H5" s="36" t="s">
        <v>135</v>
      </c>
      <c r="I5" s="36" t="s">
        <v>166</v>
      </c>
      <c r="J5" s="9"/>
      <c r="L5" s="83">
        <f>L3-12</f>
        <v>104</v>
      </c>
      <c r="M5" s="109" t="s">
        <v>134</v>
      </c>
      <c r="N5" s="79">
        <v>5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11.8</v>
      </c>
      <c r="H6" s="36" t="s">
        <v>136</v>
      </c>
      <c r="I6" s="36" t="s">
        <v>167</v>
      </c>
      <c r="J6" s="9"/>
      <c r="L6" s="83">
        <f>(N4-1995)*12+N5</f>
        <v>113</v>
      </c>
      <c r="M6" s="189" t="s">
        <v>199</v>
      </c>
      <c r="N6" s="190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-4.4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114.5</v>
      </c>
      <c r="F8" s="85">
        <f ca="1">IF((RIGHT($M$7,4)-1995)*12+LEFT($M$7,2)&gt;$L$6-1,(IF($N$4&gt;1995,INDIRECT(CONCATENATE("Taulukko!",$I8,$L$3)),".")),". ")</f>
        <v>6.6</v>
      </c>
      <c r="G8" s="93">
        <f ca="1">IF($N$4&gt;1996,INDIRECT(CONCATENATE("Taulukko!",$I8,$L$5)),".")</f>
        <v>-2.6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6.4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-4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-5.7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0.7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-4.6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132</v>
      </c>
      <c r="F15" s="90">
        <f ca="1">IF((RIGHT($M$7,4)-1995)*12+LEFT($M$7,2)&gt;$L$6-1,(IF($N$4&gt;1995,INDIRECT(CONCATENATE("Taulukko!",$I15,$L$3)),".")),". ")</f>
        <v>11.5</v>
      </c>
      <c r="G15" s="92">
        <f ca="1" t="shared" si="0"/>
        <v>-3.1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120</v>
      </c>
      <c r="F16" s="86">
        <f ca="1">IF((RIGHT($M$7,4)-1995)*12+LEFT($M$7,2)&gt;$L$6-1,(IF($N$4&gt;1995,INDIRECT(CONCATENATE("Taulukko!",$I16,$L$3)),".")),". ")</f>
        <v>0.5</v>
      </c>
      <c r="G16" s="96">
        <f ca="1" t="shared" si="0"/>
        <v>2.5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117.6</v>
      </c>
      <c r="F17" s="86">
        <f ca="1">IF((RIGHT($M$7,4)-1995)*12+LEFT($M$7,2)&gt;$L$6-1,(IF($N$4&gt;1995,INDIRECT(CONCATENATE("Taulukko!",$I17,$L$3)),".")),". ")</f>
        <v>-0.5</v>
      </c>
      <c r="G17" s="96">
        <f ca="1" t="shared" si="0"/>
        <v>2.2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2.1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0.2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4.6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114.5</v>
      </c>
      <c r="F21" s="86">
        <f ca="1">IF((RIGHT($M$7,4)-1995)*12+LEFT($M$7,2)&gt;$L$6-1,(IF($N$4&gt;1995,INDIRECT(CONCATENATE("Taulukko!",$I21,$L$3)),".")),". ")</f>
        <v>-2.7</v>
      </c>
      <c r="G21" s="96">
        <f ca="1" t="shared" si="0"/>
        <v>6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1.7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0.2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-6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7.3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4.6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-1.6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1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1.4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1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-6.1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4.6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-2.4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1.7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3.7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7.7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7" sqref="C117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1389</v>
      </c>
      <c r="D110" s="125">
        <v>10.3</v>
      </c>
      <c r="E110" s="125">
        <v>114.9</v>
      </c>
      <c r="F110" s="125">
        <v>14.2</v>
      </c>
      <c r="G110" s="125">
        <v>115.1</v>
      </c>
      <c r="H110" s="57">
        <v>1227</v>
      </c>
      <c r="I110" s="59">
        <v>12.1</v>
      </c>
      <c r="J110" s="59">
        <v>118.9</v>
      </c>
      <c r="K110" s="59">
        <v>16.2</v>
      </c>
      <c r="L110" s="59">
        <v>118.2</v>
      </c>
      <c r="M110" s="61">
        <v>163</v>
      </c>
      <c r="N110" s="14">
        <v>-1</v>
      </c>
      <c r="O110" s="59">
        <v>92.3</v>
      </c>
      <c r="P110" s="13">
        <v>1.8</v>
      </c>
      <c r="Q110" s="59">
        <v>96.8</v>
      </c>
      <c r="R110" s="124">
        <v>4716</v>
      </c>
      <c r="S110" s="123">
        <v>0.1</v>
      </c>
      <c r="T110" s="123">
        <v>107.2</v>
      </c>
      <c r="U110" s="123">
        <v>1.1</v>
      </c>
      <c r="V110" s="127">
        <v>112.2</v>
      </c>
      <c r="W110" s="63">
        <v>108</v>
      </c>
      <c r="X110" s="60">
        <v>1.6</v>
      </c>
      <c r="Y110" s="60">
        <v>99.1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741</v>
      </c>
      <c r="AH110" s="60">
        <v>-2.9</v>
      </c>
      <c r="AI110" s="60">
        <v>121.4</v>
      </c>
      <c r="AJ110" s="59">
        <v>-1.8</v>
      </c>
      <c r="AK110" s="59">
        <v>122.7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1146</v>
      </c>
      <c r="AR110" s="60">
        <v>1.8</v>
      </c>
      <c r="AS110" s="60">
        <v>99.4</v>
      </c>
      <c r="AT110" s="59">
        <v>7.2</v>
      </c>
      <c r="AU110" s="59">
        <v>117.4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1941</v>
      </c>
      <c r="BB110" s="123">
        <v>1.2</v>
      </c>
      <c r="BC110" s="125">
        <v>113.4</v>
      </c>
      <c r="BD110" s="125">
        <v>0.3</v>
      </c>
      <c r="BE110" s="123">
        <v>108.9</v>
      </c>
      <c r="BF110" s="158">
        <v>698</v>
      </c>
      <c r="BG110" s="129">
        <v>-0.5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2.9</v>
      </c>
      <c r="BR110" s="60">
        <v>118.6</v>
      </c>
      <c r="BS110" s="60">
        <v>0.6</v>
      </c>
      <c r="BT110" s="59">
        <v>109.9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127.8</v>
      </c>
      <c r="CH110" s="60">
        <v>-2.2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-16.3</v>
      </c>
      <c r="CQ110" s="60">
        <v>89.1</v>
      </c>
      <c r="CR110" s="60">
        <v>-15.3</v>
      </c>
      <c r="CS110" s="59">
        <v>87.7</v>
      </c>
      <c r="CT110" s="57">
        <v>90</v>
      </c>
      <c r="CU110" s="60">
        <v>6.5</v>
      </c>
      <c r="CV110" s="60">
        <v>123.6</v>
      </c>
      <c r="CW110" s="60">
        <v>5.9</v>
      </c>
      <c r="CX110" s="59">
        <v>116</v>
      </c>
      <c r="CY110" s="57">
        <v>83</v>
      </c>
      <c r="CZ110" s="60">
        <v>7.7</v>
      </c>
      <c r="DA110" s="60">
        <v>123.2</v>
      </c>
      <c r="DB110" s="60">
        <v>11.9</v>
      </c>
      <c r="DC110" s="60">
        <v>138.7</v>
      </c>
      <c r="DD110" s="57">
        <v>144</v>
      </c>
      <c r="DE110" s="60">
        <v>10.1</v>
      </c>
      <c r="DF110" s="60">
        <v>108.7</v>
      </c>
      <c r="DG110" s="60">
        <v>8.8</v>
      </c>
      <c r="DH110" s="59">
        <v>101.1</v>
      </c>
      <c r="DI110" s="57">
        <v>34</v>
      </c>
      <c r="DJ110" s="60">
        <v>-1.9</v>
      </c>
      <c r="DK110" s="60">
        <v>116.2</v>
      </c>
      <c r="DL110" s="60">
        <v>-1.5</v>
      </c>
      <c r="DM110" s="59">
        <v>108.2</v>
      </c>
      <c r="DN110" s="57">
        <v>8</v>
      </c>
      <c r="DO110" s="60">
        <v>-1.7</v>
      </c>
      <c r="DP110" s="60">
        <v>92.3</v>
      </c>
      <c r="DQ110" s="60">
        <v>-2</v>
      </c>
      <c r="DR110" s="59">
        <v>91.6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76.1</v>
      </c>
      <c r="EC110" s="61">
        <v>37</v>
      </c>
      <c r="ED110" s="60">
        <v>-13.5</v>
      </c>
      <c r="EE110" s="60">
        <v>81.9</v>
      </c>
      <c r="EF110" s="60">
        <v>-14.3</v>
      </c>
      <c r="EG110" s="59">
        <v>77.8</v>
      </c>
      <c r="EH110" s="57">
        <v>43</v>
      </c>
      <c r="EI110" s="60">
        <v>0.6</v>
      </c>
      <c r="EJ110" s="60">
        <v>97.6</v>
      </c>
      <c r="EK110" s="60">
        <v>21.1</v>
      </c>
      <c r="EL110" s="59">
        <v>192.1</v>
      </c>
      <c r="EM110" s="57">
        <v>47</v>
      </c>
      <c r="EN110" s="60">
        <v>2.9</v>
      </c>
      <c r="EO110" s="60">
        <v>109</v>
      </c>
      <c r="EP110" s="60">
        <v>0.7</v>
      </c>
      <c r="EQ110" s="59">
        <v>102.4</v>
      </c>
      <c r="ER110" s="57">
        <v>50</v>
      </c>
      <c r="ES110" s="60">
        <v>-9.5</v>
      </c>
      <c r="ET110" s="60">
        <v>150.4</v>
      </c>
      <c r="EU110" s="60">
        <v>-9.3</v>
      </c>
      <c r="EV110" s="59">
        <v>147.8</v>
      </c>
      <c r="EW110" s="57">
        <v>12</v>
      </c>
      <c r="EX110" s="60">
        <v>10.9</v>
      </c>
      <c r="EY110" s="60">
        <v>127.2</v>
      </c>
      <c r="EZ110" s="60">
        <v>10.3</v>
      </c>
      <c r="FA110" s="60">
        <v>121.2</v>
      </c>
      <c r="FB110" s="31" t="s">
        <v>11</v>
      </c>
    </row>
    <row r="111" spans="2:158" ht="12.75">
      <c r="B111" s="56" t="s">
        <v>12</v>
      </c>
      <c r="C111" s="124">
        <v>1322</v>
      </c>
      <c r="D111" s="125">
        <v>23.4</v>
      </c>
      <c r="E111" s="125">
        <v>109.3</v>
      </c>
      <c r="F111" s="125">
        <v>27.3</v>
      </c>
      <c r="G111" s="125">
        <v>109.6</v>
      </c>
      <c r="H111" s="57">
        <v>1131</v>
      </c>
      <c r="I111" s="59">
        <v>25.9</v>
      </c>
      <c r="J111" s="59">
        <v>109.6</v>
      </c>
      <c r="K111" s="59">
        <v>30.6</v>
      </c>
      <c r="L111" s="59">
        <v>109.2</v>
      </c>
      <c r="M111" s="61">
        <v>190</v>
      </c>
      <c r="N111" s="14">
        <v>10.9</v>
      </c>
      <c r="O111" s="59">
        <v>107.5</v>
      </c>
      <c r="P111" s="13">
        <v>10.9</v>
      </c>
      <c r="Q111" s="59">
        <v>112</v>
      </c>
      <c r="R111" s="124">
        <v>5119</v>
      </c>
      <c r="S111" s="123">
        <v>4.8</v>
      </c>
      <c r="T111" s="123">
        <v>116.4</v>
      </c>
      <c r="U111" s="123">
        <v>6</v>
      </c>
      <c r="V111" s="127">
        <v>121.7</v>
      </c>
      <c r="W111" s="63">
        <v>144</v>
      </c>
      <c r="X111" s="60">
        <v>-8.4</v>
      </c>
      <c r="Y111" s="60">
        <v>133.1</v>
      </c>
      <c r="Z111" s="59">
        <v>-6.7</v>
      </c>
      <c r="AA111" s="59">
        <v>137.6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770</v>
      </c>
      <c r="AH111" s="60">
        <v>9.8</v>
      </c>
      <c r="AI111" s="60">
        <v>126.1</v>
      </c>
      <c r="AJ111" s="59">
        <v>11.2</v>
      </c>
      <c r="AK111" s="59">
        <v>127.7</v>
      </c>
      <c r="AL111" s="61">
        <v>1383</v>
      </c>
      <c r="AM111" s="60">
        <v>-4.1</v>
      </c>
      <c r="AN111" s="60">
        <v>100.3</v>
      </c>
      <c r="AO111" s="59">
        <v>-3.9</v>
      </c>
      <c r="AP111" s="59">
        <v>102.2</v>
      </c>
      <c r="AQ111" s="61">
        <v>1376</v>
      </c>
      <c r="AR111" s="60">
        <v>14</v>
      </c>
      <c r="AS111" s="60">
        <v>119.4</v>
      </c>
      <c r="AT111" s="59">
        <v>20.3</v>
      </c>
      <c r="AU111" s="59">
        <v>141.3</v>
      </c>
      <c r="AV111" s="128">
        <v>719</v>
      </c>
      <c r="AW111" s="123">
        <v>5.9</v>
      </c>
      <c r="AX111" s="123">
        <v>130.9</v>
      </c>
      <c r="AY111" s="125">
        <v>4.9</v>
      </c>
      <c r="AZ111" s="125">
        <v>129.5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862</v>
      </c>
      <c r="BG111" s="129">
        <v>5</v>
      </c>
      <c r="BH111" s="129">
        <v>135.8</v>
      </c>
      <c r="BI111" s="129">
        <v>3.3</v>
      </c>
      <c r="BJ111" s="129">
        <v>126.9</v>
      </c>
      <c r="BK111" s="61">
        <v>773</v>
      </c>
      <c r="BL111" s="59">
        <v>5.1</v>
      </c>
      <c r="BM111" s="59">
        <v>132.4</v>
      </c>
      <c r="BN111" s="59">
        <v>3.3</v>
      </c>
      <c r="BO111" s="59">
        <v>123.6</v>
      </c>
      <c r="BP111" s="57">
        <v>30</v>
      </c>
      <c r="BQ111" s="60">
        <v>7.4</v>
      </c>
      <c r="BR111" s="60">
        <v>159.1</v>
      </c>
      <c r="BS111" s="60">
        <v>5.2</v>
      </c>
      <c r="BT111" s="59">
        <v>146.6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13.8</v>
      </c>
      <c r="CG111" s="60">
        <v>156.9</v>
      </c>
      <c r="CH111" s="60">
        <v>8.9</v>
      </c>
      <c r="CI111" s="59">
        <v>139.1</v>
      </c>
      <c r="CJ111" s="57">
        <v>143</v>
      </c>
      <c r="CK111" s="60">
        <v>2.8</v>
      </c>
      <c r="CL111" s="60">
        <v>147.8</v>
      </c>
      <c r="CM111" s="60">
        <v>3.8</v>
      </c>
      <c r="CN111" s="59">
        <v>143.8</v>
      </c>
      <c r="CO111" s="57">
        <v>14</v>
      </c>
      <c r="CP111" s="60">
        <v>0.9</v>
      </c>
      <c r="CQ111" s="60">
        <v>108.8</v>
      </c>
      <c r="CR111" s="60">
        <v>1.9</v>
      </c>
      <c r="CS111" s="59">
        <v>107.5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</v>
      </c>
      <c r="CY111" s="57">
        <v>145</v>
      </c>
      <c r="CZ111" s="60">
        <v>10.6</v>
      </c>
      <c r="DA111" s="60">
        <v>214.7</v>
      </c>
      <c r="DB111" s="60">
        <v>15.5</v>
      </c>
      <c r="DC111" s="60">
        <v>242.8</v>
      </c>
      <c r="DD111" s="57">
        <v>142</v>
      </c>
      <c r="DE111" s="60">
        <v>16.3</v>
      </c>
      <c r="DF111" s="60">
        <v>107.5</v>
      </c>
      <c r="DG111" s="60">
        <v>15.5</v>
      </c>
      <c r="DH111" s="59">
        <v>100.4</v>
      </c>
      <c r="DI111" s="57">
        <v>60</v>
      </c>
      <c r="DJ111" s="60">
        <v>-0.7</v>
      </c>
      <c r="DK111" s="60">
        <v>201.6</v>
      </c>
      <c r="DL111" s="60">
        <v>-1.6</v>
      </c>
      <c r="DM111" s="59">
        <v>186.7</v>
      </c>
      <c r="DN111" s="57">
        <v>12</v>
      </c>
      <c r="DO111" s="60">
        <v>0.6</v>
      </c>
      <c r="DP111" s="60">
        <v>143.1</v>
      </c>
      <c r="DQ111" s="60">
        <v>0.9</v>
      </c>
      <c r="DR111" s="59">
        <v>142.4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2.1</v>
      </c>
      <c r="DZ111" s="60">
        <v>214.7</v>
      </c>
      <c r="EA111" s="59">
        <v>-1.1</v>
      </c>
      <c r="EB111" s="59">
        <v>198.3</v>
      </c>
      <c r="EC111" s="61">
        <v>63</v>
      </c>
      <c r="ED111" s="60">
        <v>-6.9</v>
      </c>
      <c r="EE111" s="60">
        <v>138.1</v>
      </c>
      <c r="EF111" s="60">
        <v>-7.8</v>
      </c>
      <c r="EG111" s="59">
        <v>131.3</v>
      </c>
      <c r="EH111" s="57">
        <v>68</v>
      </c>
      <c r="EI111" s="60">
        <v>8.8</v>
      </c>
      <c r="EJ111" s="60">
        <v>155.1</v>
      </c>
      <c r="EK111" s="60">
        <v>30.6</v>
      </c>
      <c r="EL111" s="59">
        <v>306.3</v>
      </c>
      <c r="EM111" s="57">
        <v>69</v>
      </c>
      <c r="EN111" s="60">
        <v>4.7</v>
      </c>
      <c r="EO111" s="60">
        <v>157.6</v>
      </c>
      <c r="EP111" s="60">
        <v>2.2</v>
      </c>
      <c r="EQ111" s="59">
        <v>147.5</v>
      </c>
      <c r="ER111" s="57">
        <v>39</v>
      </c>
      <c r="ES111" s="60">
        <v>14.1</v>
      </c>
      <c r="ET111" s="60">
        <v>118.5</v>
      </c>
      <c r="EU111" s="60">
        <v>14.5</v>
      </c>
      <c r="EV111" s="59">
        <v>116.6</v>
      </c>
      <c r="EW111" s="57">
        <v>14</v>
      </c>
      <c r="EX111" s="60">
        <v>3.2</v>
      </c>
      <c r="EY111" s="60">
        <v>143.1</v>
      </c>
      <c r="EZ111" s="60">
        <v>2.6</v>
      </c>
      <c r="FA111" s="60">
        <v>136.3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1566</v>
      </c>
      <c r="D112" s="160">
        <v>24</v>
      </c>
      <c r="E112" s="160">
        <v>129.5</v>
      </c>
      <c r="F112" s="160">
        <v>25.6</v>
      </c>
      <c r="G112" s="160">
        <v>129.6</v>
      </c>
      <c r="H112" s="161">
        <v>1401</v>
      </c>
      <c r="I112" s="162">
        <v>26.9</v>
      </c>
      <c r="J112" s="162">
        <v>135.8</v>
      </c>
      <c r="K112" s="162">
        <v>28</v>
      </c>
      <c r="L112" s="162">
        <v>135.3</v>
      </c>
      <c r="M112" s="161">
        <v>167</v>
      </c>
      <c r="N112" s="163">
        <v>4.8</v>
      </c>
      <c r="O112" s="162">
        <v>94.2</v>
      </c>
      <c r="P112" s="163">
        <v>8.9</v>
      </c>
      <c r="Q112" s="162">
        <v>96.7</v>
      </c>
      <c r="R112" s="159">
        <v>4265</v>
      </c>
      <c r="S112" s="160">
        <v>-0.5</v>
      </c>
      <c r="T112" s="160">
        <v>97</v>
      </c>
      <c r="U112" s="164">
        <v>1.4</v>
      </c>
      <c r="V112" s="165">
        <v>101.2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-2.9</v>
      </c>
      <c r="AF112" s="162">
        <v>93.2</v>
      </c>
      <c r="AG112" s="168">
        <v>666</v>
      </c>
      <c r="AH112" s="167">
        <v>6</v>
      </c>
      <c r="AI112" s="167">
        <v>109.1</v>
      </c>
      <c r="AJ112" s="162">
        <v>7.8</v>
      </c>
      <c r="AK112" s="162">
        <v>110.6</v>
      </c>
      <c r="AL112" s="168">
        <v>1259</v>
      </c>
      <c r="AM112" s="167">
        <v>-3.5</v>
      </c>
      <c r="AN112" s="167">
        <v>91.3</v>
      </c>
      <c r="AO112" s="162">
        <v>-1.7</v>
      </c>
      <c r="AP112" s="162">
        <v>92.8</v>
      </c>
      <c r="AQ112" s="168">
        <v>1072</v>
      </c>
      <c r="AR112" s="167">
        <v>-3.6</v>
      </c>
      <c r="AS112" s="167">
        <v>93</v>
      </c>
      <c r="AT112" s="162">
        <v>2.1</v>
      </c>
      <c r="AU112" s="162">
        <v>109.8</v>
      </c>
      <c r="AV112" s="169">
        <v>579</v>
      </c>
      <c r="AW112" s="164">
        <v>1.6</v>
      </c>
      <c r="AX112" s="164">
        <v>105.4</v>
      </c>
      <c r="AY112" s="160">
        <v>1</v>
      </c>
      <c r="AZ112" s="160">
        <v>104.1</v>
      </c>
      <c r="BA112" s="169">
        <v>1817</v>
      </c>
      <c r="BB112" s="164">
        <v>6.1</v>
      </c>
      <c r="BC112" s="160">
        <v>106.2</v>
      </c>
      <c r="BD112" s="160">
        <v>5.6</v>
      </c>
      <c r="BE112" s="164">
        <v>103</v>
      </c>
      <c r="BF112" s="122">
        <v>691</v>
      </c>
      <c r="BG112" s="119">
        <v>3.8</v>
      </c>
      <c r="BH112" s="119">
        <v>108.8</v>
      </c>
      <c r="BI112" s="119">
        <v>2.4</v>
      </c>
      <c r="BJ112" s="119">
        <v>100.9</v>
      </c>
      <c r="BK112" s="168">
        <v>638</v>
      </c>
      <c r="BL112" s="162">
        <v>3.8</v>
      </c>
      <c r="BM112" s="162">
        <v>109.4</v>
      </c>
      <c r="BN112" s="162">
        <v>2.3</v>
      </c>
      <c r="BO112" s="162">
        <v>101.3</v>
      </c>
      <c r="BP112" s="161">
        <v>21</v>
      </c>
      <c r="BQ112" s="167">
        <v>5.7</v>
      </c>
      <c r="BR112" s="167">
        <v>113.5</v>
      </c>
      <c r="BS112" s="167">
        <v>3.8</v>
      </c>
      <c r="BT112" s="162">
        <v>103.4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1.2</v>
      </c>
      <c r="CG112" s="167">
        <v>125.8</v>
      </c>
      <c r="CH112" s="167">
        <v>-1.7</v>
      </c>
      <c r="CI112" s="162">
        <v>112.1</v>
      </c>
      <c r="CJ112" s="161">
        <v>105</v>
      </c>
      <c r="CK112" s="167">
        <v>7.6</v>
      </c>
      <c r="CL112" s="167">
        <v>108.5</v>
      </c>
      <c r="CM112" s="167">
        <v>8.3</v>
      </c>
      <c r="CN112" s="162">
        <v>116.2</v>
      </c>
      <c r="CO112" s="161">
        <v>13</v>
      </c>
      <c r="CP112" s="167">
        <v>3.3</v>
      </c>
      <c r="CQ112" s="167">
        <v>95.1</v>
      </c>
      <c r="CR112" s="167">
        <v>6.3</v>
      </c>
      <c r="CS112" s="162">
        <v>102.5</v>
      </c>
      <c r="CT112" s="161">
        <v>77</v>
      </c>
      <c r="CU112" s="167">
        <v>15.6</v>
      </c>
      <c r="CV112" s="167">
        <v>105.9</v>
      </c>
      <c r="CW112" s="167">
        <v>14.3</v>
      </c>
      <c r="CX112" s="162">
        <v>99.6</v>
      </c>
      <c r="CY112" s="161">
        <v>81</v>
      </c>
      <c r="CZ112" s="167">
        <v>11.5</v>
      </c>
      <c r="DA112" s="167">
        <v>119.3</v>
      </c>
      <c r="DB112" s="167">
        <v>17.2</v>
      </c>
      <c r="DC112" s="167">
        <v>136.1</v>
      </c>
      <c r="DD112" s="161">
        <v>101</v>
      </c>
      <c r="DE112" s="167">
        <v>8.7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-2.3</v>
      </c>
      <c r="DK112" s="167">
        <v>111.7</v>
      </c>
      <c r="DL112" s="167">
        <v>-1.9</v>
      </c>
      <c r="DM112" s="162">
        <v>105.9</v>
      </c>
      <c r="DN112" s="161">
        <v>7</v>
      </c>
      <c r="DO112" s="167">
        <v>-2.6</v>
      </c>
      <c r="DP112" s="167">
        <v>79.4</v>
      </c>
      <c r="DQ112" s="167">
        <v>-1.5</v>
      </c>
      <c r="DR112" s="162">
        <v>79.4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-3.1</v>
      </c>
      <c r="DZ112" s="167">
        <v>69.6</v>
      </c>
      <c r="EA112" s="162">
        <v>-6.1</v>
      </c>
      <c r="EB112" s="162">
        <v>64.4</v>
      </c>
      <c r="EC112" s="168">
        <v>60</v>
      </c>
      <c r="ED112" s="167">
        <v>31.9</v>
      </c>
      <c r="EE112" s="167">
        <v>131.3</v>
      </c>
      <c r="EF112" s="167">
        <v>30.9</v>
      </c>
      <c r="EG112" s="162">
        <v>126.1</v>
      </c>
      <c r="EH112" s="161">
        <v>46</v>
      </c>
      <c r="EI112" s="167">
        <v>-0.3</v>
      </c>
      <c r="EJ112" s="167">
        <v>103.3</v>
      </c>
      <c r="EK112" s="167">
        <v>20.3</v>
      </c>
      <c r="EL112" s="162">
        <v>206</v>
      </c>
      <c r="EM112" s="161">
        <v>38</v>
      </c>
      <c r="EN112" s="167">
        <v>8.5</v>
      </c>
      <c r="EO112" s="167">
        <v>88</v>
      </c>
      <c r="EP112" s="167">
        <v>6.1</v>
      </c>
      <c r="EQ112" s="162">
        <v>82.2</v>
      </c>
      <c r="ER112" s="161">
        <v>39</v>
      </c>
      <c r="ES112" s="167">
        <v>1.3</v>
      </c>
      <c r="ET112" s="167">
        <v>117</v>
      </c>
      <c r="EU112" s="167">
        <v>2</v>
      </c>
      <c r="EV112" s="162">
        <v>119.5</v>
      </c>
      <c r="EW112" s="161">
        <v>10</v>
      </c>
      <c r="EX112" s="167">
        <v>12.6</v>
      </c>
      <c r="EY112" s="167">
        <v>104.1</v>
      </c>
      <c r="EZ112" s="167">
        <v>12.4</v>
      </c>
      <c r="FA112" s="167">
        <v>99.4</v>
      </c>
      <c r="FB112" s="31" t="s">
        <v>254</v>
      </c>
    </row>
    <row r="113" spans="1:158" ht="12.75">
      <c r="A113" s="4"/>
      <c r="B113" s="4" t="s">
        <v>2</v>
      </c>
      <c r="C113" s="124">
        <v>1334</v>
      </c>
      <c r="D113" s="125">
        <v>7</v>
      </c>
      <c r="E113" s="125">
        <v>110.3</v>
      </c>
      <c r="F113" s="125">
        <v>8.7</v>
      </c>
      <c r="G113" s="125">
        <v>110.4</v>
      </c>
      <c r="H113" s="57">
        <v>1173</v>
      </c>
      <c r="I113" s="59">
        <v>6.9</v>
      </c>
      <c r="J113" s="59">
        <v>113.6</v>
      </c>
      <c r="K113" s="59">
        <v>8</v>
      </c>
      <c r="L113" s="59">
        <v>113.6</v>
      </c>
      <c r="M113" s="57">
        <v>162</v>
      </c>
      <c r="N113" s="13">
        <v>7.8</v>
      </c>
      <c r="O113" s="59">
        <v>91.6</v>
      </c>
      <c r="P113" s="13">
        <v>12.6</v>
      </c>
      <c r="Q113" s="59">
        <v>92.5</v>
      </c>
      <c r="R113" s="124">
        <v>4382</v>
      </c>
      <c r="S113" s="125">
        <v>3.7</v>
      </c>
      <c r="T113" s="125">
        <v>99.6</v>
      </c>
      <c r="U113" s="123">
        <v>6.4</v>
      </c>
      <c r="V113" s="127">
        <v>104.2</v>
      </c>
      <c r="W113" s="63">
        <v>112</v>
      </c>
      <c r="X113" s="60">
        <v>3.5</v>
      </c>
      <c r="Y113" s="60">
        <v>103.6</v>
      </c>
      <c r="Z113" s="59">
        <v>2.1</v>
      </c>
      <c r="AA113" s="59">
        <v>104.5</v>
      </c>
      <c r="AB113" s="57">
        <v>445</v>
      </c>
      <c r="AC113" s="60">
        <v>-1.7</v>
      </c>
      <c r="AD113" s="60">
        <v>91.1</v>
      </c>
      <c r="AE113" s="59">
        <v>-3.1</v>
      </c>
      <c r="AF113" s="59">
        <v>88.7</v>
      </c>
      <c r="AG113" s="61">
        <v>682</v>
      </c>
      <c r="AH113" s="60">
        <v>8.9</v>
      </c>
      <c r="AI113" s="60">
        <v>111.7</v>
      </c>
      <c r="AJ113" s="59">
        <v>10.7</v>
      </c>
      <c r="AK113" s="59">
        <v>113.3</v>
      </c>
      <c r="AL113" s="61">
        <v>1307</v>
      </c>
      <c r="AM113" s="60">
        <v>-0.5</v>
      </c>
      <c r="AN113" s="60">
        <v>94.8</v>
      </c>
      <c r="AO113" s="59">
        <v>3.2</v>
      </c>
      <c r="AP113" s="59">
        <v>96.4</v>
      </c>
      <c r="AQ113" s="61">
        <v>1070</v>
      </c>
      <c r="AR113" s="60">
        <v>5.1</v>
      </c>
      <c r="AS113" s="60">
        <v>92.8</v>
      </c>
      <c r="AT113" s="59">
        <v>12.6</v>
      </c>
      <c r="AU113" s="59">
        <v>111.3</v>
      </c>
      <c r="AV113" s="128">
        <v>635</v>
      </c>
      <c r="AW113" s="123">
        <v>8</v>
      </c>
      <c r="AX113" s="123">
        <v>115.6</v>
      </c>
      <c r="AY113" s="125">
        <v>7</v>
      </c>
      <c r="AZ113" s="125">
        <v>113.7</v>
      </c>
      <c r="BA113" s="128">
        <v>1724</v>
      </c>
      <c r="BB113" s="123">
        <v>5.1</v>
      </c>
      <c r="BC113" s="125">
        <v>100.7</v>
      </c>
      <c r="BD113" s="125">
        <v>4.6</v>
      </c>
      <c r="BE113" s="123">
        <v>97.1</v>
      </c>
      <c r="BF113" s="158">
        <v>670</v>
      </c>
      <c r="BG113" s="129">
        <v>4.4</v>
      </c>
      <c r="BH113" s="129">
        <v>105.6</v>
      </c>
      <c r="BI113" s="129">
        <v>4</v>
      </c>
      <c r="BJ113" s="129">
        <v>98.1</v>
      </c>
      <c r="BK113" s="61">
        <v>619</v>
      </c>
      <c r="BL113" s="59">
        <v>4.7</v>
      </c>
      <c r="BM113" s="59">
        <v>106</v>
      </c>
      <c r="BN113" s="59">
        <v>4.2</v>
      </c>
      <c r="BO113" s="59">
        <v>98.4</v>
      </c>
      <c r="BP113" s="57">
        <v>21</v>
      </c>
      <c r="BQ113" s="60">
        <v>5</v>
      </c>
      <c r="BR113" s="60">
        <v>113.4</v>
      </c>
      <c r="BS113" s="60">
        <v>4.4</v>
      </c>
      <c r="BT113" s="59">
        <v>103.7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1.9</v>
      </c>
      <c r="CL113" s="60">
        <v>85.2</v>
      </c>
      <c r="CM113" s="60">
        <v>0.5</v>
      </c>
      <c r="CN113" s="59">
        <v>86.5</v>
      </c>
      <c r="CO113" s="57">
        <v>9</v>
      </c>
      <c r="CP113" s="60">
        <v>2.2</v>
      </c>
      <c r="CQ113" s="60">
        <v>67.6</v>
      </c>
      <c r="CR113" s="60">
        <v>3.1</v>
      </c>
      <c r="CS113" s="59">
        <v>71.6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</v>
      </c>
      <c r="DA113" s="60">
        <v>101.5</v>
      </c>
      <c r="DB113" s="60">
        <v>12.2</v>
      </c>
      <c r="DC113" s="60">
        <v>115.5</v>
      </c>
      <c r="DD113" s="57">
        <v>110</v>
      </c>
      <c r="DE113" s="60">
        <v>9.1</v>
      </c>
      <c r="DF113" s="60">
        <v>83.2</v>
      </c>
      <c r="DG113" s="60">
        <v>8</v>
      </c>
      <c r="DH113" s="59">
        <v>77.1</v>
      </c>
      <c r="DI113" s="57">
        <v>29</v>
      </c>
      <c r="DJ113" s="60">
        <v>0.2</v>
      </c>
      <c r="DK113" s="60">
        <v>97.5</v>
      </c>
      <c r="DL113" s="60">
        <v>1.4</v>
      </c>
      <c r="DM113" s="59">
        <v>90.3</v>
      </c>
      <c r="DN113" s="57">
        <v>7</v>
      </c>
      <c r="DO113" s="60">
        <v>-6.2</v>
      </c>
      <c r="DP113" s="60">
        <v>78.9</v>
      </c>
      <c r="DQ113" s="60">
        <v>-4.5</v>
      </c>
      <c r="DR113" s="59">
        <v>79.4</v>
      </c>
      <c r="DS113" s="57">
        <v>20</v>
      </c>
      <c r="DT113" s="60">
        <v>0.6</v>
      </c>
      <c r="DU113" s="60">
        <v>123.4</v>
      </c>
      <c r="DV113" s="60">
        <v>-0.2</v>
      </c>
      <c r="DW113" s="59">
        <v>107.9</v>
      </c>
      <c r="DX113" s="57">
        <v>11</v>
      </c>
      <c r="DY113" s="60">
        <v>5.5</v>
      </c>
      <c r="DZ113" s="60">
        <v>66.7</v>
      </c>
      <c r="EA113" s="59">
        <v>2.7</v>
      </c>
      <c r="EB113" s="59">
        <v>61.5</v>
      </c>
      <c r="EC113" s="61">
        <v>48</v>
      </c>
      <c r="ED113" s="60">
        <v>11.3</v>
      </c>
      <c r="EE113" s="60">
        <v>104.8</v>
      </c>
      <c r="EF113" s="60">
        <v>9.5</v>
      </c>
      <c r="EG113" s="59">
        <v>101.6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200.1</v>
      </c>
      <c r="EM113" s="57">
        <v>41</v>
      </c>
      <c r="EN113" s="60">
        <v>5</v>
      </c>
      <c r="EO113" s="60">
        <v>93.4</v>
      </c>
      <c r="EP113" s="60">
        <v>3.4</v>
      </c>
      <c r="EQ113" s="59">
        <v>87.2</v>
      </c>
      <c r="ER113" s="57">
        <v>35</v>
      </c>
      <c r="ES113" s="60">
        <v>-6.4</v>
      </c>
      <c r="ET113" s="60">
        <v>105.4</v>
      </c>
      <c r="EU113" s="60">
        <v>-6.9</v>
      </c>
      <c r="EV113" s="59">
        <v>105.8</v>
      </c>
      <c r="EW113" s="57">
        <v>10</v>
      </c>
      <c r="EX113" s="60">
        <v>10.7</v>
      </c>
      <c r="EY113" s="60">
        <v>99.6</v>
      </c>
      <c r="EZ113" s="60">
        <v>10.6</v>
      </c>
      <c r="FA113" s="60">
        <v>94.6</v>
      </c>
      <c r="FB113" s="188">
        <v>2</v>
      </c>
    </row>
    <row r="114" spans="1:158" ht="12.75">
      <c r="A114" s="4"/>
      <c r="B114" s="4" t="s">
        <v>3</v>
      </c>
      <c r="C114" s="124">
        <v>1670</v>
      </c>
      <c r="D114" s="125">
        <v>21.8</v>
      </c>
      <c r="E114" s="125">
        <v>138</v>
      </c>
      <c r="F114" s="125">
        <v>23.4</v>
      </c>
      <c r="G114" s="125">
        <v>138</v>
      </c>
      <c r="H114" s="57">
        <v>1480</v>
      </c>
      <c r="I114" s="59">
        <v>24.4</v>
      </c>
      <c r="J114" s="59">
        <v>143.4</v>
      </c>
      <c r="K114" s="59">
        <v>25.7</v>
      </c>
      <c r="L114" s="59">
        <v>143.6</v>
      </c>
      <c r="M114" s="57">
        <v>191</v>
      </c>
      <c r="N114" s="13">
        <v>5.5</v>
      </c>
      <c r="O114" s="59">
        <v>107.8</v>
      </c>
      <c r="P114" s="13">
        <v>8.3</v>
      </c>
      <c r="Q114" s="59">
        <v>107.2</v>
      </c>
      <c r="R114" s="124">
        <v>5091</v>
      </c>
      <c r="S114" s="125">
        <v>8.1</v>
      </c>
      <c r="T114" s="125">
        <v>115.8</v>
      </c>
      <c r="U114" s="123">
        <v>10.8</v>
      </c>
      <c r="V114" s="127">
        <v>121</v>
      </c>
      <c r="W114" s="63">
        <v>144</v>
      </c>
      <c r="X114" s="60">
        <v>23.2</v>
      </c>
      <c r="Y114" s="60">
        <v>132.9</v>
      </c>
      <c r="Z114" s="59">
        <v>21.4</v>
      </c>
      <c r="AA114" s="59">
        <v>134.3</v>
      </c>
      <c r="AB114" s="57">
        <v>546</v>
      </c>
      <c r="AC114" s="60">
        <v>8.9</v>
      </c>
      <c r="AD114" s="60">
        <v>111.6</v>
      </c>
      <c r="AE114" s="59">
        <v>9.6</v>
      </c>
      <c r="AF114" s="59">
        <v>110.9</v>
      </c>
      <c r="AG114" s="61">
        <v>715</v>
      </c>
      <c r="AH114" s="60">
        <v>9.4</v>
      </c>
      <c r="AI114" s="60">
        <v>117.1</v>
      </c>
      <c r="AJ114" s="59">
        <v>10.7</v>
      </c>
      <c r="AK114" s="59">
        <v>118.2</v>
      </c>
      <c r="AL114" s="61">
        <v>1543</v>
      </c>
      <c r="AM114" s="60">
        <v>-0.4</v>
      </c>
      <c r="AN114" s="60">
        <v>111.9</v>
      </c>
      <c r="AO114" s="59">
        <v>2.4</v>
      </c>
      <c r="AP114" s="59">
        <v>112.6</v>
      </c>
      <c r="AQ114" s="61">
        <v>1217</v>
      </c>
      <c r="AR114" s="60">
        <v>10.4</v>
      </c>
      <c r="AS114" s="60">
        <v>105.6</v>
      </c>
      <c r="AT114" s="59">
        <v>16.7</v>
      </c>
      <c r="AU114" s="59">
        <v>125.9</v>
      </c>
      <c r="AV114" s="128">
        <v>774</v>
      </c>
      <c r="AW114" s="123">
        <v>16.4</v>
      </c>
      <c r="AX114" s="123">
        <v>141</v>
      </c>
      <c r="AY114" s="125">
        <v>18.2</v>
      </c>
      <c r="AZ114" s="125">
        <v>141.9</v>
      </c>
      <c r="BA114" s="128">
        <v>1919</v>
      </c>
      <c r="BB114" s="123">
        <v>7.4</v>
      </c>
      <c r="BC114" s="125">
        <v>112.1</v>
      </c>
      <c r="BD114" s="125">
        <v>8.1</v>
      </c>
      <c r="BE114" s="123">
        <v>108.4</v>
      </c>
      <c r="BF114" s="158">
        <v>730</v>
      </c>
      <c r="BG114" s="129">
        <v>3.5</v>
      </c>
      <c r="BH114" s="129">
        <v>115.1</v>
      </c>
      <c r="BI114" s="129">
        <v>5.5</v>
      </c>
      <c r="BJ114" s="129">
        <v>109.3</v>
      </c>
      <c r="BK114" s="61">
        <v>674</v>
      </c>
      <c r="BL114" s="59">
        <v>3.6</v>
      </c>
      <c r="BM114" s="59">
        <v>115.4</v>
      </c>
      <c r="BN114" s="59">
        <v>4.8</v>
      </c>
      <c r="BO114" s="59">
        <v>108.8</v>
      </c>
      <c r="BP114" s="57">
        <v>24</v>
      </c>
      <c r="BQ114" s="60">
        <v>9.1</v>
      </c>
      <c r="BR114" s="60">
        <v>130</v>
      </c>
      <c r="BS114" s="60">
        <v>8.5</v>
      </c>
      <c r="BT114" s="59">
        <v>118.9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5.4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13.8</v>
      </c>
      <c r="CG114" s="60">
        <v>142.7</v>
      </c>
      <c r="CH114" s="60">
        <v>10.8</v>
      </c>
      <c r="CI114" s="59">
        <v>127.2</v>
      </c>
      <c r="CJ114" s="57">
        <v>96</v>
      </c>
      <c r="CK114" s="60">
        <v>4.7</v>
      </c>
      <c r="CL114" s="60">
        <v>99.8</v>
      </c>
      <c r="CM114" s="60">
        <v>4.6</v>
      </c>
      <c r="CN114" s="59">
        <v>97.8</v>
      </c>
      <c r="CO114" s="57">
        <v>11</v>
      </c>
      <c r="CP114" s="60">
        <v>-2.9</v>
      </c>
      <c r="CQ114" s="60">
        <v>82</v>
      </c>
      <c r="CR114" s="60">
        <v>-5.7</v>
      </c>
      <c r="CS114" s="59">
        <v>80.6</v>
      </c>
      <c r="CT114" s="57">
        <v>87</v>
      </c>
      <c r="CU114" s="60">
        <v>19.9</v>
      </c>
      <c r="CV114" s="60">
        <v>119.5</v>
      </c>
      <c r="CW114" s="60">
        <v>18</v>
      </c>
      <c r="CX114" s="59">
        <v>111.8</v>
      </c>
      <c r="CY114" s="57">
        <v>74</v>
      </c>
      <c r="CZ114" s="60">
        <v>14.3</v>
      </c>
      <c r="DA114" s="60">
        <v>109.4</v>
      </c>
      <c r="DB114" s="60">
        <v>19.8</v>
      </c>
      <c r="DC114" s="60">
        <v>124.9</v>
      </c>
      <c r="DD114" s="57">
        <v>133</v>
      </c>
      <c r="DE114" s="60">
        <v>13.3</v>
      </c>
      <c r="DF114" s="60">
        <v>100.4</v>
      </c>
      <c r="DG114" s="60">
        <v>12.5</v>
      </c>
      <c r="DH114" s="59">
        <v>93.1</v>
      </c>
      <c r="DI114" s="57">
        <v>27</v>
      </c>
      <c r="DJ114" s="60">
        <v>14.2</v>
      </c>
      <c r="DK114" s="60">
        <v>90.9</v>
      </c>
      <c r="DL114" s="60">
        <v>13.9</v>
      </c>
      <c r="DM114" s="59">
        <v>84.2</v>
      </c>
      <c r="DN114" s="57">
        <v>7</v>
      </c>
      <c r="DO114" s="60">
        <v>0.9</v>
      </c>
      <c r="DP114" s="60">
        <v>88.5</v>
      </c>
      <c r="DQ114" s="60">
        <v>2.7</v>
      </c>
      <c r="DR114" s="59">
        <v>89.5</v>
      </c>
      <c r="DS114" s="57">
        <v>23</v>
      </c>
      <c r="DT114" s="60">
        <v>16.3</v>
      </c>
      <c r="DU114" s="60">
        <v>146.9</v>
      </c>
      <c r="DV114" s="60">
        <v>13.8</v>
      </c>
      <c r="DW114" s="59">
        <v>127.2</v>
      </c>
      <c r="DX114" s="57">
        <v>12</v>
      </c>
      <c r="DY114" s="60">
        <v>5.4</v>
      </c>
      <c r="DZ114" s="60">
        <v>74.4</v>
      </c>
      <c r="EA114" s="59">
        <v>1.5</v>
      </c>
      <c r="EB114" s="59">
        <v>68.1</v>
      </c>
      <c r="EC114" s="61">
        <v>51</v>
      </c>
      <c r="ED114" s="60">
        <v>7.7</v>
      </c>
      <c r="EE114" s="60">
        <v>113.1</v>
      </c>
      <c r="EF114" s="60">
        <v>2.8</v>
      </c>
      <c r="EG114" s="59">
        <v>107.1</v>
      </c>
      <c r="EH114" s="57">
        <v>43</v>
      </c>
      <c r="EI114" s="60">
        <v>9.4</v>
      </c>
      <c r="EJ114" s="60">
        <v>97.8</v>
      </c>
      <c r="EK114" s="60">
        <v>31.4</v>
      </c>
      <c r="EL114" s="59">
        <v>202.7</v>
      </c>
      <c r="EM114" s="57">
        <v>48</v>
      </c>
      <c r="EN114" s="60">
        <v>12.4</v>
      </c>
      <c r="EO114" s="60">
        <v>111.4</v>
      </c>
      <c r="EP114" s="60">
        <v>10.5</v>
      </c>
      <c r="EQ114" s="59">
        <v>104</v>
      </c>
      <c r="ER114" s="57">
        <v>39</v>
      </c>
      <c r="ES114" s="60">
        <v>15.5</v>
      </c>
      <c r="ET114" s="60">
        <v>118.6</v>
      </c>
      <c r="EU114" s="60">
        <v>15.3</v>
      </c>
      <c r="EV114" s="59">
        <v>117</v>
      </c>
      <c r="EW114" s="57">
        <v>12</v>
      </c>
      <c r="EX114" s="60">
        <v>11.8</v>
      </c>
      <c r="EY114" s="60">
        <v>118.8</v>
      </c>
      <c r="EZ114" s="60">
        <v>12.4</v>
      </c>
      <c r="FA114" s="60">
        <v>113.2</v>
      </c>
      <c r="FB114" s="188">
        <v>3</v>
      </c>
    </row>
    <row r="115" spans="2:158" ht="12.75">
      <c r="B115" s="4" t="s">
        <v>4</v>
      </c>
      <c r="C115" s="128">
        <v>1791</v>
      </c>
      <c r="D115" s="123">
        <v>19.3</v>
      </c>
      <c r="E115" s="123">
        <v>148</v>
      </c>
      <c r="F115" s="123">
        <v>20.4</v>
      </c>
      <c r="G115" s="123">
        <v>147.8</v>
      </c>
      <c r="H115" s="57">
        <v>1584</v>
      </c>
      <c r="I115" s="59">
        <v>19.7</v>
      </c>
      <c r="J115" s="202">
        <v>153.5</v>
      </c>
      <c r="K115" s="202">
        <v>21.3</v>
      </c>
      <c r="L115" s="202">
        <v>153.8</v>
      </c>
      <c r="M115" s="203">
        <v>208</v>
      </c>
      <c r="N115" s="202">
        <v>16.9</v>
      </c>
      <c r="O115" s="202">
        <v>117.4</v>
      </c>
      <c r="P115" s="202">
        <v>14.6</v>
      </c>
      <c r="Q115" s="202">
        <v>115.2</v>
      </c>
      <c r="R115" s="198">
        <v>5193</v>
      </c>
      <c r="S115" s="197">
        <v>7</v>
      </c>
      <c r="T115" s="125">
        <v>118.1</v>
      </c>
      <c r="U115" s="123">
        <v>8</v>
      </c>
      <c r="V115" s="127">
        <v>123.2</v>
      </c>
      <c r="W115" s="63">
        <v>172</v>
      </c>
      <c r="X115" s="60">
        <v>5.8</v>
      </c>
      <c r="Y115" s="60">
        <v>158.9</v>
      </c>
      <c r="Z115" s="59">
        <v>3.8</v>
      </c>
      <c r="AA115" s="59">
        <v>163.1</v>
      </c>
      <c r="AB115" s="57">
        <v>525</v>
      </c>
      <c r="AC115" s="60">
        <v>-3.5</v>
      </c>
      <c r="AD115" s="60">
        <v>107.5</v>
      </c>
      <c r="AE115" s="59">
        <v>-2.6</v>
      </c>
      <c r="AF115" s="59">
        <v>106.8</v>
      </c>
      <c r="AG115" s="61">
        <v>742</v>
      </c>
      <c r="AH115" s="60">
        <v>7.6</v>
      </c>
      <c r="AI115" s="60">
        <v>121.5</v>
      </c>
      <c r="AJ115" s="59">
        <v>8.6</v>
      </c>
      <c r="AK115" s="59">
        <v>122.4</v>
      </c>
      <c r="AL115" s="61">
        <v>1585</v>
      </c>
      <c r="AM115" s="60">
        <v>8.2</v>
      </c>
      <c r="AN115" s="60">
        <v>115</v>
      </c>
      <c r="AO115" s="59">
        <v>8.1</v>
      </c>
      <c r="AP115" s="59">
        <v>115</v>
      </c>
      <c r="AQ115" s="61">
        <v>1192</v>
      </c>
      <c r="AR115" s="60">
        <v>5.6</v>
      </c>
      <c r="AS115" s="60">
        <v>103.3</v>
      </c>
      <c r="AT115" s="59">
        <v>8.8</v>
      </c>
      <c r="AU115" s="59">
        <v>123.6</v>
      </c>
      <c r="AV115" s="128">
        <v>797</v>
      </c>
      <c r="AW115" s="123">
        <v>10.4</v>
      </c>
      <c r="AX115" s="123">
        <v>145.1</v>
      </c>
      <c r="AY115" s="125">
        <v>12.2</v>
      </c>
      <c r="AZ115" s="125">
        <v>145.8</v>
      </c>
      <c r="BA115" s="128">
        <v>2011</v>
      </c>
      <c r="BB115" s="123">
        <v>6.6</v>
      </c>
      <c r="BC115" s="125">
        <v>117.5</v>
      </c>
      <c r="BD115" s="125">
        <v>7.6</v>
      </c>
      <c r="BE115" s="123">
        <v>113.5</v>
      </c>
      <c r="BF115" s="158">
        <v>777</v>
      </c>
      <c r="BG115" s="129">
        <v>3.7</v>
      </c>
      <c r="BH115" s="129">
        <v>122.5</v>
      </c>
      <c r="BI115" s="129">
        <v>5.7</v>
      </c>
      <c r="BJ115" s="129">
        <v>116.4</v>
      </c>
      <c r="BK115" s="61">
        <v>714</v>
      </c>
      <c r="BL115" s="59">
        <v>4.3</v>
      </c>
      <c r="BM115" s="59">
        <v>122.3</v>
      </c>
      <c r="BN115" s="59">
        <v>5.5</v>
      </c>
      <c r="BO115" s="59">
        <v>115.3</v>
      </c>
      <c r="BP115" s="57">
        <v>25</v>
      </c>
      <c r="BQ115" s="60">
        <v>4.1</v>
      </c>
      <c r="BR115" s="60">
        <v>135.6</v>
      </c>
      <c r="BS115" s="60">
        <v>3.4</v>
      </c>
      <c r="BT115" s="59">
        <v>123.9</v>
      </c>
      <c r="BU115" s="57">
        <v>38</v>
      </c>
      <c r="BV115" s="60">
        <v>-6.2</v>
      </c>
      <c r="BW115" s="60">
        <v>117.8</v>
      </c>
      <c r="BX115" s="60">
        <v>13.9</v>
      </c>
      <c r="BY115" s="59">
        <v>135.6</v>
      </c>
      <c r="BZ115" s="124">
        <v>378</v>
      </c>
      <c r="CA115" s="123">
        <v>8.3</v>
      </c>
      <c r="CB115" s="123">
        <v>116.3</v>
      </c>
      <c r="CC115" s="123">
        <v>8.5</v>
      </c>
      <c r="CD115" s="125">
        <v>111.6</v>
      </c>
      <c r="CE115" s="57">
        <v>169</v>
      </c>
      <c r="CF115" s="60">
        <v>8.7</v>
      </c>
      <c r="CG115" s="60">
        <v>136.6</v>
      </c>
      <c r="CH115" s="60">
        <v>6.9</v>
      </c>
      <c r="CI115" s="59">
        <v>120.2</v>
      </c>
      <c r="CJ115" s="57">
        <v>101</v>
      </c>
      <c r="CK115" s="60">
        <v>6.8</v>
      </c>
      <c r="CL115" s="60">
        <v>104.9</v>
      </c>
      <c r="CM115" s="60">
        <v>7.1</v>
      </c>
      <c r="CN115" s="59">
        <v>102.3</v>
      </c>
      <c r="CO115" s="57">
        <v>16</v>
      </c>
      <c r="CP115" s="60">
        <v>26.9</v>
      </c>
      <c r="CQ115" s="60">
        <v>124.4</v>
      </c>
      <c r="CR115" s="60">
        <v>26</v>
      </c>
      <c r="CS115" s="59">
        <v>121.2</v>
      </c>
      <c r="CT115" s="57">
        <v>86</v>
      </c>
      <c r="CU115" s="60">
        <v>11</v>
      </c>
      <c r="CV115" s="60">
        <v>117.2</v>
      </c>
      <c r="CW115" s="60">
        <v>10.4</v>
      </c>
      <c r="CX115" s="59">
        <v>109.9</v>
      </c>
      <c r="CY115" s="57">
        <v>66</v>
      </c>
      <c r="CZ115" s="60">
        <v>5.1</v>
      </c>
      <c r="DA115" s="60">
        <v>98.3</v>
      </c>
      <c r="DB115" s="60">
        <v>10.3</v>
      </c>
      <c r="DC115" s="60">
        <v>112.5</v>
      </c>
      <c r="DD115" s="57">
        <v>154</v>
      </c>
      <c r="DE115" s="60">
        <v>12.9</v>
      </c>
      <c r="DF115" s="60">
        <v>116.3</v>
      </c>
      <c r="DG115" s="60">
        <v>11.1</v>
      </c>
      <c r="DH115" s="59">
        <v>106.8</v>
      </c>
      <c r="DI115" s="57">
        <v>26</v>
      </c>
      <c r="DJ115" s="60">
        <v>-2.2</v>
      </c>
      <c r="DK115" s="60">
        <v>87.9</v>
      </c>
      <c r="DL115" s="60">
        <v>-3.1</v>
      </c>
      <c r="DM115" s="59">
        <v>80.6</v>
      </c>
      <c r="DN115" s="57">
        <v>7</v>
      </c>
      <c r="DO115" s="60">
        <v>4.3</v>
      </c>
      <c r="DP115" s="60">
        <v>87.2</v>
      </c>
      <c r="DQ115" s="60">
        <v>7.5</v>
      </c>
      <c r="DR115" s="59">
        <v>89.1</v>
      </c>
      <c r="DS115" s="57">
        <v>20</v>
      </c>
      <c r="DT115" s="60">
        <v>6</v>
      </c>
      <c r="DU115" s="60">
        <v>127.2</v>
      </c>
      <c r="DV115" s="60">
        <v>5.3</v>
      </c>
      <c r="DW115" s="59">
        <v>112.3</v>
      </c>
      <c r="DX115" s="57">
        <v>11</v>
      </c>
      <c r="DY115" s="60">
        <v>1.4</v>
      </c>
      <c r="DZ115" s="60">
        <v>68.6</v>
      </c>
      <c r="EA115" s="59">
        <v>-2.6</v>
      </c>
      <c r="EB115" s="59">
        <v>62.5</v>
      </c>
      <c r="EC115" s="61">
        <v>66</v>
      </c>
      <c r="ED115" s="60">
        <v>20.5</v>
      </c>
      <c r="EE115" s="60">
        <v>144.5</v>
      </c>
      <c r="EF115" s="60">
        <v>22.2</v>
      </c>
      <c r="EG115" s="59">
        <v>139.6</v>
      </c>
      <c r="EH115" s="57">
        <v>37</v>
      </c>
      <c r="EI115" s="60">
        <v>3.7</v>
      </c>
      <c r="EJ115" s="60">
        <v>84.7</v>
      </c>
      <c r="EK115" s="60">
        <v>23.2</v>
      </c>
      <c r="EL115" s="59">
        <v>177.4</v>
      </c>
      <c r="EM115" s="57">
        <v>50</v>
      </c>
      <c r="EN115" s="60">
        <v>7.5</v>
      </c>
      <c r="EO115" s="60">
        <v>113.7</v>
      </c>
      <c r="EP115" s="60">
        <v>7</v>
      </c>
      <c r="EQ115" s="59">
        <v>107.4</v>
      </c>
      <c r="ER115" s="57">
        <v>35</v>
      </c>
      <c r="ES115" s="60">
        <v>-2</v>
      </c>
      <c r="ET115" s="60">
        <v>106.5</v>
      </c>
      <c r="EU115" s="60">
        <v>-1.7</v>
      </c>
      <c r="EV115" s="59">
        <v>105.1</v>
      </c>
      <c r="EW115" s="57">
        <v>12</v>
      </c>
      <c r="EX115" s="60">
        <v>8.4</v>
      </c>
      <c r="EY115" s="60">
        <v>121.9</v>
      </c>
      <c r="EZ115" s="60">
        <v>8.8</v>
      </c>
      <c r="FA115" s="60">
        <v>116.1</v>
      </c>
      <c r="FB115" s="188">
        <v>4</v>
      </c>
    </row>
    <row r="116" spans="2:158" ht="12.75">
      <c r="B116" s="4" t="s">
        <v>5</v>
      </c>
      <c r="C116" s="175">
        <v>1716</v>
      </c>
      <c r="D116" s="175">
        <v>5.8</v>
      </c>
      <c r="E116" s="171">
        <v>141.8</v>
      </c>
      <c r="F116" s="171">
        <v>5.4</v>
      </c>
      <c r="G116" s="171">
        <v>140.5</v>
      </c>
      <c r="H116" s="115"/>
      <c r="I116" s="199"/>
      <c r="J116" s="199"/>
      <c r="K116" s="115"/>
      <c r="L116" s="115"/>
      <c r="M116" s="199"/>
      <c r="N116" s="199"/>
      <c r="O116" s="115"/>
      <c r="P116" s="115"/>
      <c r="Q116" s="115"/>
      <c r="R116" s="174">
        <v>5035</v>
      </c>
      <c r="S116" s="171">
        <v>6.6</v>
      </c>
      <c r="T116" s="171">
        <v>114.5</v>
      </c>
      <c r="U116" s="171">
        <v>6.1</v>
      </c>
      <c r="V116" s="173">
        <v>118.8</v>
      </c>
      <c r="W116" s="200"/>
      <c r="X116" s="199"/>
      <c r="Y116" s="199"/>
      <c r="Z116" s="115"/>
      <c r="AA116" s="115"/>
      <c r="AB116" s="115"/>
      <c r="AC116" s="199"/>
      <c r="AD116" s="199"/>
      <c r="AE116" s="115"/>
      <c r="AF116" s="115"/>
      <c r="AG116" s="199"/>
      <c r="AH116" s="199"/>
      <c r="AI116" s="199"/>
      <c r="AJ116" s="115"/>
      <c r="AK116" s="115"/>
      <c r="AL116" s="199"/>
      <c r="AM116" s="199"/>
      <c r="AN116" s="199"/>
      <c r="AO116" s="115"/>
      <c r="AP116" s="115"/>
      <c r="AQ116" s="199"/>
      <c r="AR116" s="199"/>
      <c r="AS116" s="199"/>
      <c r="AT116" s="115"/>
      <c r="AU116" s="115"/>
      <c r="AV116" s="170">
        <v>725</v>
      </c>
      <c r="AW116" s="171">
        <v>11.5</v>
      </c>
      <c r="AX116" s="171">
        <v>132</v>
      </c>
      <c r="AY116" s="172">
        <v>13.2</v>
      </c>
      <c r="AZ116" s="172">
        <v>132.5</v>
      </c>
      <c r="BA116" s="170">
        <v>2054</v>
      </c>
      <c r="BB116" s="171">
        <v>0.5</v>
      </c>
      <c r="BC116" s="172">
        <v>120</v>
      </c>
      <c r="BD116" s="172">
        <v>1.3</v>
      </c>
      <c r="BE116" s="171">
        <v>116.2</v>
      </c>
      <c r="BF116" s="170">
        <v>746</v>
      </c>
      <c r="BG116" s="171">
        <v>-0.5</v>
      </c>
      <c r="BH116" s="171">
        <v>117.6</v>
      </c>
      <c r="BI116" s="171">
        <v>1.4</v>
      </c>
      <c r="BJ116" s="171">
        <v>112.2</v>
      </c>
      <c r="BK116" s="199"/>
      <c r="BL116" s="115"/>
      <c r="BM116" s="115"/>
      <c r="BN116" s="115"/>
      <c r="BO116" s="115"/>
      <c r="BP116" s="115"/>
      <c r="BQ116" s="199"/>
      <c r="BR116" s="199"/>
      <c r="BS116" s="199"/>
      <c r="BT116" s="115"/>
      <c r="BU116" s="115"/>
      <c r="BV116" s="199"/>
      <c r="BW116" s="199"/>
      <c r="BX116" s="199"/>
      <c r="BY116" s="115"/>
      <c r="BZ116" s="174">
        <v>372</v>
      </c>
      <c r="CA116" s="171">
        <v>-2.7</v>
      </c>
      <c r="CB116" s="171">
        <v>114.5</v>
      </c>
      <c r="CC116" s="171">
        <v>-2.5</v>
      </c>
      <c r="CD116" s="172">
        <v>110</v>
      </c>
      <c r="CE116" s="115"/>
      <c r="CF116" s="199"/>
      <c r="CG116" s="199"/>
      <c r="CH116" s="199"/>
      <c r="CI116" s="115"/>
      <c r="CJ116" s="115"/>
      <c r="CK116" s="199"/>
      <c r="CL116" s="199"/>
      <c r="CM116" s="199"/>
      <c r="CN116" s="115"/>
      <c r="CO116" s="115"/>
      <c r="CP116" s="199"/>
      <c r="CQ116" s="199"/>
      <c r="CR116" s="199"/>
      <c r="CS116" s="115"/>
      <c r="CT116" s="115"/>
      <c r="CU116" s="199"/>
      <c r="CV116" s="199"/>
      <c r="CW116" s="199"/>
      <c r="CX116" s="115"/>
      <c r="CY116" s="115"/>
      <c r="CZ116" s="199"/>
      <c r="DA116" s="199"/>
      <c r="DB116" s="199"/>
      <c r="DC116" s="199"/>
      <c r="DD116" s="115"/>
      <c r="DE116" s="199"/>
      <c r="DF116" s="199"/>
      <c r="DG116" s="199"/>
      <c r="DH116" s="115"/>
      <c r="DI116" s="115"/>
      <c r="DJ116" s="199"/>
      <c r="DK116" s="199"/>
      <c r="DL116" s="199"/>
      <c r="DM116" s="115"/>
      <c r="DN116" s="115"/>
      <c r="DO116" s="199"/>
      <c r="DP116" s="199"/>
      <c r="DQ116" s="199"/>
      <c r="DR116" s="115"/>
      <c r="DS116" s="115"/>
      <c r="DT116" s="199"/>
      <c r="DU116" s="199"/>
      <c r="DV116" s="199"/>
      <c r="DW116" s="115"/>
      <c r="DX116" s="115"/>
      <c r="DY116" s="199"/>
      <c r="DZ116" s="199"/>
      <c r="EA116" s="115"/>
      <c r="EB116" s="115"/>
      <c r="EC116" s="199"/>
      <c r="ED116" s="199"/>
      <c r="EE116" s="199"/>
      <c r="EF116" s="199"/>
      <c r="EG116" s="115"/>
      <c r="EH116" s="115"/>
      <c r="EI116" s="199"/>
      <c r="EJ116" s="199"/>
      <c r="EK116" s="199"/>
      <c r="EL116" s="115"/>
      <c r="EM116" s="115"/>
      <c r="EN116" s="199"/>
      <c r="EO116" s="199"/>
      <c r="EP116" s="199"/>
      <c r="EQ116" s="115"/>
      <c r="ER116" s="115"/>
      <c r="ES116" s="110"/>
      <c r="ET116" s="110"/>
      <c r="EU116" s="110"/>
      <c r="EV116" s="201"/>
      <c r="EW116" s="201"/>
      <c r="EX116" s="199"/>
      <c r="EY116" s="110"/>
      <c r="EZ116" s="110"/>
      <c r="FA116" s="110"/>
      <c r="FB116" s="188">
        <v>5</v>
      </c>
    </row>
    <row r="117" spans="2:158" ht="12.75">
      <c r="B117" s="56"/>
      <c r="C117" s="145" t="s">
        <v>238</v>
      </c>
      <c r="I117" s="1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145" t="s">
        <v>238</v>
      </c>
      <c r="AW117" s="60"/>
      <c r="AX117" s="60"/>
      <c r="AY117" s="59"/>
      <c r="AZ117" s="59"/>
      <c r="BA117" s="145" t="s">
        <v>238</v>
      </c>
      <c r="BB117" s="60"/>
      <c r="BC117" s="59"/>
      <c r="BD117" s="59"/>
      <c r="BE117" s="60"/>
      <c r="BF117" s="145" t="s">
        <v>238</v>
      </c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145" t="s">
        <v>238</v>
      </c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88">
        <v>6</v>
      </c>
    </row>
    <row r="118" spans="12:157" ht="12.75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12:157" ht="13.5" thickBot="1"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31" t="s">
        <v>257</v>
      </c>
      <c r="D120" s="132"/>
      <c r="E120" s="132"/>
      <c r="F120" s="132"/>
      <c r="G120" s="132"/>
      <c r="H120" s="132"/>
      <c r="I120" s="132"/>
      <c r="J120" s="132"/>
      <c r="K120" s="133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2.75">
      <c r="C121" s="151" t="s">
        <v>251</v>
      </c>
      <c r="D121" s="12"/>
      <c r="E121" s="12"/>
      <c r="F121" s="12"/>
      <c r="G121" s="12"/>
      <c r="H121" s="12"/>
      <c r="I121" s="12"/>
      <c r="J121" s="12"/>
      <c r="K121" s="152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3.5" thickBot="1">
      <c r="C122" s="153" t="s">
        <v>252</v>
      </c>
      <c r="D122" s="154"/>
      <c r="E122" s="155"/>
      <c r="F122" s="155"/>
      <c r="G122" s="155"/>
      <c r="H122" s="156"/>
      <c r="I122" s="156"/>
      <c r="J122" s="156"/>
      <c r="K122" s="157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76"/>
      <c r="D123" s="177"/>
      <c r="E123" s="177"/>
      <c r="F123" s="177"/>
      <c r="G123" s="177"/>
      <c r="H123" s="150"/>
      <c r="I123" s="150"/>
      <c r="J123" s="150"/>
      <c r="K123" s="59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78" t="s">
        <v>19</v>
      </c>
      <c r="D124" s="179" t="s">
        <v>253</v>
      </c>
      <c r="E124" s="179"/>
      <c r="F124" s="179"/>
      <c r="G124" s="179"/>
      <c r="H124" s="180"/>
      <c r="I124" s="180"/>
      <c r="J124" s="180"/>
      <c r="K124" s="181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2" t="s">
        <v>112</v>
      </c>
      <c r="D125" s="130" t="s">
        <v>204</v>
      </c>
      <c r="E125" s="130"/>
      <c r="F125" s="130"/>
      <c r="G125" s="130"/>
      <c r="H125" s="12"/>
      <c r="I125" s="12"/>
      <c r="J125" s="12"/>
      <c r="K125" s="183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2" t="s">
        <v>201</v>
      </c>
      <c r="D126" s="130" t="s">
        <v>205</v>
      </c>
      <c r="E126" s="130"/>
      <c r="F126" s="130"/>
      <c r="G126" s="130"/>
      <c r="H126" s="12"/>
      <c r="I126" s="12"/>
      <c r="J126" s="12"/>
      <c r="K126" s="183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2" t="s">
        <v>113</v>
      </c>
      <c r="D127" s="130" t="s">
        <v>206</v>
      </c>
      <c r="E127" s="130"/>
      <c r="F127" s="130"/>
      <c r="G127" s="130"/>
      <c r="H127" s="12"/>
      <c r="I127" s="12"/>
      <c r="J127" s="12"/>
      <c r="K127" s="183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5.75">
      <c r="C128" s="184" t="s">
        <v>202</v>
      </c>
      <c r="D128" s="185" t="s">
        <v>207</v>
      </c>
      <c r="E128" s="185"/>
      <c r="F128" s="185"/>
      <c r="G128" s="185"/>
      <c r="H128" s="186"/>
      <c r="I128" s="186"/>
      <c r="J128" s="186"/>
      <c r="K128" s="187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